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6.xml"/>
  <Override ContentType="application/vnd.openxmlformats-officedocument.drawingml.chart+xml" PartName="/xl/charts/chart11.xml"/>
  <Override ContentType="application/vnd.openxmlformats-officedocument.drawingml.chart+xml" PartName="/xl/charts/chart7.xml"/>
  <Override ContentType="application/vnd.openxmlformats-officedocument.drawingml.chart+xml" PartName="/xl/charts/chart14.xml"/>
  <Override ContentType="application/vnd.openxmlformats-officedocument.drawingml.chart+xml" PartName="/xl/charts/chart18.xml"/>
  <Override ContentType="application/vnd.openxmlformats-officedocument.drawingml.chart+xml" PartName="/xl/charts/chart13.xml"/>
  <Override ContentType="application/vnd.openxmlformats-officedocument.drawingml.chart+xml" PartName="/xl/charts/chart4.xml"/>
  <Override ContentType="application/vnd.openxmlformats-officedocument.drawingml.chart+xml" PartName="/xl/charts/chart2.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8.xml"/>
  <Override ContentType="application/vnd.openxmlformats-officedocument.drawingml.chart+xml" PartName="/xl/charts/chart15.xml"/>
  <Override ContentType="application/vnd.openxmlformats-officedocument.drawingml.chart+xml" PartName="/xl/charts/chart17.xml"/>
  <Override ContentType="application/vnd.openxmlformats-officedocument.drawingml.chart+xml" PartName="/xl/charts/chart9.xml"/>
  <Override ContentType="application/vnd.openxmlformats-officedocument.drawingml.chart+xml" PartName="/xl/charts/chart12.xml"/>
  <Override ContentType="application/vnd.openxmlformats-officedocument.drawingml.chart+xml" PartName="/xl/charts/chart5.xml"/>
  <Override ContentType="application/vnd.openxmlformats-officedocument.drawingml.chart+xml" PartName="/xl/charts/chart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lysis" sheetId="1" r:id="rId4"/>
    <sheet state="visible" name="Analysis of Catchment Area" sheetId="2" r:id="rId5"/>
    <sheet state="visible" name="Analysis by Orign &amp; Popularity" sheetId="3" r:id="rId6"/>
    <sheet state="visible" name="Analysis of Hackney" sheetId="4" r:id="rId7"/>
    <sheet state="visible" name="Analysis of Responses os boroug" sheetId="5" r:id="rId8"/>
    <sheet state="visible" name="Analysis of Hackney (Exc Catch" sheetId="6" r:id="rId9"/>
    <sheet state="visible" name="Responses" sheetId="7" r:id="rId10"/>
    <sheet state="visible" name="Catchment Area Response" sheetId="8" r:id="rId11"/>
    <sheet state="visible" name="Hackney Resp (Exc catchment)" sheetId="9" r:id="rId12"/>
    <sheet state="visible" name="Responses outside borough" sheetId="10" r:id="rId13"/>
  </sheets>
  <definedNames>
    <definedName hidden="1" localSheetId="7" name="_xlnm._FilterDatabase">'Catchment Area Response'!$A$1:$G$984</definedName>
    <definedName hidden="1" localSheetId="8" name="_xlnm._FilterDatabase">'Hackney Resp (Exc catchment)'!$A$1:$G$984</definedName>
    <definedName hidden="1" localSheetId="9" name="_xlnm._FilterDatabase">'Responses outside borough'!$A$1:$G$156</definedName>
    <definedName hidden="1" localSheetId="6" name="_xlnm._FilterDatabase">Responses!$A$1:$M$1139</definedName>
  </definedNames>
  <calcPr/>
</workbook>
</file>

<file path=xl/sharedStrings.xml><?xml version="1.0" encoding="utf-8"?>
<sst xmlns="http://schemas.openxmlformats.org/spreadsheetml/2006/main" count="20364" uniqueCount="1805">
  <si>
    <t>Analysis by orign and popular Response</t>
  </si>
  <si>
    <t>School Street</t>
  </si>
  <si>
    <t>Banned left turn</t>
  </si>
  <si>
    <t>Bus Gate Times</t>
  </si>
  <si>
    <t>Consultation response by origin</t>
  </si>
  <si>
    <t>Number of responses</t>
  </si>
  <si>
    <t xml:space="preserve">Support </t>
  </si>
  <si>
    <t>Oppose</t>
  </si>
  <si>
    <t>7am - 7pm    Mon - Sat</t>
  </si>
  <si>
    <t>7am - 7pm    Mon - Sun</t>
  </si>
  <si>
    <t>7am - 10am 3pm - 7pm    Mon - Sat</t>
  </si>
  <si>
    <t>24 Hour</t>
  </si>
  <si>
    <t>Catchment area</t>
  </si>
  <si>
    <t>Hackney Borough</t>
  </si>
  <si>
    <t>Outside Hackney</t>
  </si>
  <si>
    <t xml:space="preserve">Analysis of Lansdown Drive and Westgate Street Consultation </t>
  </si>
  <si>
    <t>Responses</t>
  </si>
  <si>
    <t>Do you support or oppose the School Street proposals?</t>
  </si>
  <si>
    <t>Support</t>
  </si>
  <si>
    <t>Neither Support nor Oppose</t>
  </si>
  <si>
    <t>Blank</t>
  </si>
  <si>
    <t>TOTAL</t>
  </si>
  <si>
    <t>Do you support or oppose the introduction of a banned "left turn" from Mare Street into Richmond Road during the times of operation of the School Street and Bus Gate?</t>
  </si>
  <si>
    <t>Which of the following operational times for the bus gate do you prefer?</t>
  </si>
  <si>
    <t>7am - 7pm from Monday - Saturday</t>
  </si>
  <si>
    <t>Extending to include Sundays</t>
  </si>
  <si>
    <t>7am - 10am and 3pm - 7pm from Mon - Sat</t>
  </si>
  <si>
    <t>24 hours</t>
  </si>
  <si>
    <t>Neither</t>
  </si>
  <si>
    <t xml:space="preserve">Other </t>
  </si>
  <si>
    <t>Are you a?</t>
  </si>
  <si>
    <t>Resident</t>
  </si>
  <si>
    <t>Business</t>
  </si>
  <si>
    <t>Person who works in the area</t>
  </si>
  <si>
    <t>Parent of a child at London Fields Primary School</t>
  </si>
  <si>
    <t>Visitor to the area</t>
  </si>
  <si>
    <t>Analysis of Respondents in Hackney</t>
  </si>
  <si>
    <t>Analysis of Respondents in Catchment Area</t>
  </si>
  <si>
    <t>Total</t>
  </si>
  <si>
    <t>Blanks</t>
  </si>
  <si>
    <t>Other</t>
  </si>
  <si>
    <t>Analysis of Respondents in Hackney (Exc. Catchment Area)</t>
  </si>
  <si>
    <t>Response No.</t>
  </si>
  <si>
    <t>Postcode</t>
  </si>
  <si>
    <t>Street/Area</t>
  </si>
  <si>
    <t>Do you support or oppose the School Street Proposal?</t>
  </si>
  <si>
    <t>Do you support or oppose banned left from Mare Street into Richmond Road?</t>
  </si>
  <si>
    <t>Which of following operational times for bus gate do you prefer?</t>
  </si>
  <si>
    <t>Comments</t>
  </si>
  <si>
    <t>Theme 1</t>
  </si>
  <si>
    <t>Theme 2</t>
  </si>
  <si>
    <t>Theme 3</t>
  </si>
  <si>
    <t>Theme 4</t>
  </si>
  <si>
    <t>Theme 5</t>
  </si>
  <si>
    <t>E8 4PE</t>
  </si>
  <si>
    <t>Welshpool Street</t>
  </si>
  <si>
    <t>I would oppose a busgate on Saturdays as this would mean no access in or out by vehicle to my residence</t>
  </si>
  <si>
    <t>I write to voice concerns about the road closure. As a resident in Welshpool Street, if a market is on at the same time as the new restrictions are in place I would be unable to move my vehicle as the market blocks access from Broadway Market. As I rely on my vehicle for work, I would oppose the proposed restrictions if there was a chance of this happening. All of the bus gate options include saturday.</t>
  </si>
  <si>
    <t>Bus gate Timings (Should not operate on Saturday and Restriction of movement)</t>
  </si>
  <si>
    <t>Market Concerns</t>
  </si>
  <si>
    <t>E8 1AB</t>
  </si>
  <si>
    <t>Greenwood Road</t>
  </si>
  <si>
    <t>E8 3EH</t>
  </si>
  <si>
    <t>Gayhurst Road</t>
  </si>
  <si>
    <t>I strongly support any scheme that reduces car use.</t>
  </si>
  <si>
    <t>Supporter of reduction of car use</t>
  </si>
  <si>
    <t>E8 3TJ</t>
  </si>
  <si>
    <t>Skelton House</t>
  </si>
  <si>
    <t>7am - 10am and 3pm - 7pm from Monday - Saturday</t>
  </si>
  <si>
    <t>E8 3LP</t>
  </si>
  <si>
    <t>Malvern Road</t>
  </si>
  <si>
    <t>E8 4DX</t>
  </si>
  <si>
    <t>Middleton Road</t>
  </si>
  <si>
    <t>Do schools open and close at 7?
Ideally, bus gate there should be when children are arriving/leaving the school. 7AM/PM seems too early/late.</t>
  </si>
  <si>
    <t>Bus gate Timings (Does not match school drop off and pick up hours)</t>
  </si>
  <si>
    <t>E8 3SX</t>
  </si>
  <si>
    <t>Carlisle Walk</t>
  </si>
  <si>
    <t>I am a paediatrician and see this from a child health and public health perspective. I'm also a parent. Cars: Kill, Injure, Maim, Pollute, Make our public spaces unsafe, fatten, are outdated forms of technology. The council needs to take bold action to wean us off cars. STOP CARS!!</t>
  </si>
  <si>
    <t>Supports (Reduction of car use)</t>
  </si>
  <si>
    <t>E8 4QJ</t>
  </si>
  <si>
    <t>Broadway Market</t>
  </si>
  <si>
    <t>You never consider businesses in the area. All you worry about money making in every decision. Come and talk to the businesses in the area listen to their concerns about the hardships doing business.</t>
  </si>
  <si>
    <t>Businesses not considered</t>
  </si>
  <si>
    <t>Money making scheme</t>
  </si>
  <si>
    <t>E8 3HS</t>
  </si>
  <si>
    <t>Holly Street</t>
  </si>
  <si>
    <t>The changes in Middleton Road have led to increased traffic on Richmond Road with consequential increase in pollution and noise and decreased ease of crossing. Consideration should be given to restricting through traffic throughout the whole length of Richmond Road. buses which are "out of service" and out of hours school buses should be prohibited. Traffic should be channelled into existing bus routes - Graham Road, Mare Street and not diverted into residential areas.</t>
  </si>
  <si>
    <t>Increased traffic (Middleton Road restrictions)</t>
  </si>
  <si>
    <t>Increased Pollution (Air and Noise)</t>
  </si>
  <si>
    <t>Non operational buses should be banned from bus gate</t>
  </si>
  <si>
    <t>Pollution is a major problem, restrictions on trafic flow, that is being proposed here, can only increase traffic on "other" roads, that lead to move "idling" traffic i.e. not moving. This must create more pollution. The problem is the amount of traffic from the increasing population and building developments. Not just in Hackney but also in LB of Tower Hamlets where I work. Stop developments , reduce the population, or stop the increase, reduce pressure on public services. I go down Lansdowne drive to work every day from Gayhurst Road. Sometimes I cycle but occassionally I drive and all these restrictions mean I would have to go up Amhurst Road or Queensbridge Road to return home.... MADNESS!!! more pollution. I am only one, it's time. There is a parking bay opposite the school that causes traffic havoc at rush-hour. Remove this, it would help with traffic flow. It must be there that vehicle not moving create more pollution than "idling" vehicles. You changed traffic restriction on Middleton Road that pushed more traffic into Landsdowne Drive, hench the pollution. Save your money, spend it on homelessness, social care, teachers and nurses. Michael</t>
  </si>
  <si>
    <t>Increased traffic</t>
  </si>
  <si>
    <t>Increased Pollution (Air)</t>
  </si>
  <si>
    <t>Inconveniences (increased Journey Time)</t>
  </si>
  <si>
    <t>Remove Parking on Westgate Street</t>
  </si>
  <si>
    <t>Idling vehicles</t>
  </si>
  <si>
    <t>E8 3XT</t>
  </si>
  <si>
    <t>E8 3JN</t>
  </si>
  <si>
    <t>Lenthall Road</t>
  </si>
  <si>
    <t>Put double yellow lines down both side of the road and no waiting at all times and no parking at or near schools.</t>
  </si>
  <si>
    <t>Additional Restrictions (No stopping and Waiting at all times at rear of school)</t>
  </si>
  <si>
    <t>E8 4BG</t>
  </si>
  <si>
    <t>Freshfield Avenue</t>
  </si>
  <si>
    <t>E8 3LL</t>
  </si>
  <si>
    <t>Mapledene Road</t>
  </si>
  <si>
    <t>I don’t support the bus gate or the road closure as all it will do is create more traffic on surrounding roads which are used by children of Gayhurst, Queensbridge and London Fields when going to and From school. Increase in pollution and A build up of traffic will occur on other roads</t>
  </si>
  <si>
    <t>Increased Traffic</t>
  </si>
  <si>
    <t>E8 3FQ</t>
  </si>
  <si>
    <t>Beechwood Road</t>
  </si>
  <si>
    <t>E8 3HX</t>
  </si>
  <si>
    <t>Forest Grove</t>
  </si>
  <si>
    <t>Parent of a child London Fields Primary School</t>
  </si>
  <si>
    <t>Great! It is good to know the route to school will be safer than it is now and less polluted.</t>
  </si>
  <si>
    <t>Reduced Pollution (Air)</t>
  </si>
  <si>
    <t>Excellent idea. Get more people out of cars and onto public transport &amp; cycles</t>
  </si>
  <si>
    <t>Encourages Cycling</t>
  </si>
  <si>
    <t>E8 4HT</t>
  </si>
  <si>
    <t>Haggerston Road</t>
  </si>
  <si>
    <t>E8 4FH</t>
  </si>
  <si>
    <t>Pamela Street</t>
  </si>
  <si>
    <t>Because that area is always jam packed with vehicles blocking the road for school buses to pass through. This will provide access for buses to run smoothly that parents picking up their children will be able to get to the school on time for pick-ups.</t>
  </si>
  <si>
    <t>Encourages use of public transport</t>
  </si>
  <si>
    <t>E8 1BG</t>
  </si>
  <si>
    <t>Wilton Way</t>
  </si>
  <si>
    <t>If the Richmond Road - Darnlet Road route is closed off then the left turn out of mare street into well street needs sorting out a bit to allow private vehicles to filter left more easily.</t>
  </si>
  <si>
    <t>Investigate Well Street/Mare street junction</t>
  </si>
  <si>
    <t>E8 3EL</t>
  </si>
  <si>
    <t>Extending the above to include Sundays</t>
  </si>
  <si>
    <t>Anything which reduces traffic around Broadway Market London Fields school gets our support!</t>
  </si>
  <si>
    <t>Reduced Traffic</t>
  </si>
  <si>
    <t>Sounds good to me as a cyclist.</t>
  </si>
  <si>
    <t>Supports (As a cyclist)</t>
  </si>
  <si>
    <t>E8 3EF</t>
  </si>
  <si>
    <t>Hacon Square</t>
  </si>
  <si>
    <t>E8 1DX</t>
  </si>
  <si>
    <t>Floorfield Passage</t>
  </si>
  <si>
    <t>I agree with the school street closure but can't see the point of the left turn restriction into Richmond Road. This is Eas-West not West-East and the traffic out of Richmond Road and Graham Road is much worse. This closure would inconvenience me. Please can you pedestrianise Broadway Market as soon as possible.</t>
  </si>
  <si>
    <t>Supports (School Street closure)</t>
  </si>
  <si>
    <t>Richmond Road Concerns (East - West traffic is problem)</t>
  </si>
  <si>
    <t>Inconveniences (Closure to local residents)</t>
  </si>
  <si>
    <t>Pedestrianise (Broadway Market)</t>
  </si>
  <si>
    <t>E8 4LL</t>
  </si>
  <si>
    <t>E8 4FJ</t>
  </si>
  <si>
    <t>Clarissa Street</t>
  </si>
  <si>
    <t>E8 3FT</t>
  </si>
  <si>
    <t>Dalston Square</t>
  </si>
  <si>
    <t>Agree. Safety for children is of utmost importance. Thank you.</t>
  </si>
  <si>
    <t>E8 3ER</t>
  </si>
  <si>
    <t>Lansdowne Drive</t>
  </si>
  <si>
    <t>E8 3HN</t>
  </si>
  <si>
    <t>Richmond Road</t>
  </si>
  <si>
    <t>Please ban vehicles from turning left from Mare Street onto Richmond Road at all times.</t>
  </si>
  <si>
    <t>Richmond Road Concerns (Ban Left turn from Mare Street)</t>
  </si>
  <si>
    <t>E8 3EE</t>
  </si>
  <si>
    <t>E8 1DN</t>
  </si>
  <si>
    <t>Eleanor Road</t>
  </si>
  <si>
    <t>A lot of the problems on Richmond Road are caused by parking. If parking bays removed from Navarino Road to Mare Street traffic will follow quicker. This is also benifical to pedestrians as well, as when you try to cross the road from the park to Eleanor Road, you are unable to see traffic on coming from Mare Street. due to parked cars and vans. If parking is not removed a pelican/zebra crossing needs to be put in place.</t>
  </si>
  <si>
    <t>Richmond Road Concerns (Positioning of parking bays - Remove bays)</t>
  </si>
  <si>
    <t>E8 3LS</t>
  </si>
  <si>
    <t>Lavender Grove</t>
  </si>
  <si>
    <t>It will make it very difficult for parents with children at either schools to get to and from them with this proposed, especially when both parents work and are on a tight schedule.</t>
  </si>
  <si>
    <t>Inconveniences (Parents with children at effected schools)</t>
  </si>
  <si>
    <t>E8 3EY</t>
  </si>
  <si>
    <t>Morland Estate</t>
  </si>
  <si>
    <t>E8 4PT</t>
  </si>
  <si>
    <t>Pownall Road</t>
  </si>
  <si>
    <t>E8 4TR</t>
  </si>
  <si>
    <t>Grand Union Crescent</t>
  </si>
  <si>
    <t>We are the resident of this area. It will be very difficult for us</t>
  </si>
  <si>
    <t>-</t>
  </si>
  <si>
    <t>E8 4BP</t>
  </si>
  <si>
    <t>E8 4NH</t>
  </si>
  <si>
    <t>Shrubland Road</t>
  </si>
  <si>
    <t>Ridiculous idea! Why would you close/stop the main road traffic!?! It will go around smaller residential streets more chaos. My street is already busy enough! NO!</t>
  </si>
  <si>
    <t>Increased Traffic (smaller residential roads)</t>
  </si>
  <si>
    <t>Rat Run (Increased)</t>
  </si>
  <si>
    <t>1) The no right turn on Richmond is a terrible idea, traffic going West will all go down Graham Road, people will need to driver further which increases conjestion and pollution. 
2) Standing traffic around Westgate Street is caused by badly positioned parking spaces and the 394 bus. This bus is usually empty as it doesn't go anywhere useful. Conjestion increases pollution
3) We need an integrated transport plan. there are no buses to the city on Queensbridge Road. If you live near London Fields you have to walk to Mare Street or Kingsland to get 38. We need more useful bus on Queensbridge Road to stop people using cars or taxis.</t>
  </si>
  <si>
    <t>Improved local bus services needed</t>
  </si>
  <si>
    <t>E8 4FG</t>
  </si>
  <si>
    <t>E8 3TD</t>
  </si>
  <si>
    <t>Evans Road</t>
  </si>
  <si>
    <t>This is a nice start, but not going nowhere near far enough to really make the London Fields area safer, cleaner and improve quality of life for residents. Please consider going much further in pedestrianising the entire area around London Fields and its schools. to half - baked solutions. Do you want to keep your residents and their children safe and healthy and active, or do you want to continue to bow to the petrol addiction and lobby? Please support cycling and make it safe for cyclist and pedestrians and children first! My family is counting on you!</t>
  </si>
  <si>
    <t>Safety Concerns (Children and Cyclists)</t>
  </si>
  <si>
    <t>Pedestrianise (London Fields Area)</t>
  </si>
  <si>
    <t>E8 3AB</t>
  </si>
  <si>
    <t>St. Philip's Road</t>
  </si>
  <si>
    <t>I was under the impression 10-20mph is the worst speed for emissions and air pollution, so I'm not sure if slowing down traffic will just worsen pollution. I see few HGVs, and I'm just sure what volume of traffic people living in London expect. Closing off roads here wont solve any ofproblems with traffic pollution, it will merely move them elsewhere. I think all of the plans are failing to address the key issues of traffic pollution which is best solved by public transport, car pooling, lower emission vehicles. You could adapt the "bus gate" idea to allow low emission vehicles/electric vehicles or scooters, or for disabled children. I think this is a huge waste of my council tax and could e spent better elsewhere.</t>
  </si>
  <si>
    <t>Traffic displacement</t>
  </si>
  <si>
    <t>E8 3RY</t>
  </si>
  <si>
    <t>London Fields East Side</t>
  </si>
  <si>
    <t>Rubbish</t>
  </si>
  <si>
    <t>STOP ESSING WITH OUR ROADS!! I PAY CAR TAX SO I CAN DRIVE ON A BLOODY ROAD. IF YOU DO THIS. DO I GET A REDUCTION IN MY CAR TAX? PEOPLE USE BROADWAY AS A RAT RUN. HAVE YOU GOT NOTHING BETTER TO DO?</t>
  </si>
  <si>
    <t>Strongly objects School Street Closure</t>
  </si>
  <si>
    <t>Rat Run (Broadway Market)</t>
  </si>
  <si>
    <t>E8 4LU</t>
  </si>
  <si>
    <t>. I have seen cars race past the school at all hours. Any scheme that may prevent a child being killed or injured is a good one for me.</t>
  </si>
  <si>
    <t>Supports (School Street Closure)</t>
  </si>
  <si>
    <t>E8 1BT</t>
  </si>
  <si>
    <t>Royal Oak Road</t>
  </si>
  <si>
    <t xml:space="preserve"> how much the quality of life has deteriorated due to the amount of traffic that is in and also passes through Hackney. Anything that can help alleviate the pollution and the road safety in any area in Hackney has my full approval. I know personally that most of the young people who were born in Hackney have moved out to a more countrified area.</t>
  </si>
  <si>
    <t>Improved Road Safety</t>
  </si>
  <si>
    <t>E8 4JD</t>
  </si>
  <si>
    <t>Garden Place</t>
  </si>
  <si>
    <t>E8 3BD</t>
  </si>
  <si>
    <t>Sanctuary Mews</t>
  </si>
  <si>
    <t>E8 4PU</t>
  </si>
  <si>
    <t>This is not helping the residents who live in the borough, but who travel outside the borough to go to work. Especially when you leave home five o'clock in the morning and don't get home until eight o'clock of a night. After these long hours you just want to get home, not ride half way the borough to try to get home. It is ridiculous idea.</t>
  </si>
  <si>
    <t>Inconveniences (Local Residents)</t>
  </si>
  <si>
    <t>Inconveniences (Journey Time)</t>
  </si>
  <si>
    <t>E8 3QW</t>
  </si>
  <si>
    <t>Because going it start late and come from  work it finished early.</t>
  </si>
  <si>
    <t>E8 3AG</t>
  </si>
  <si>
    <t>Parkholme Road</t>
  </si>
  <si>
    <t>Parkholme Road is off of Richmond Road. Restricting left turns onto it from Mare Street would add to conjestion. There are no Schools on Richmond Road and no school on a Saturday. I would preger to see Laburnum Road restricted. It had the bridge Academy and is used constantly as a Rat Run. Pitfield Street has a school and is used constantly by private hire vehicles as a Rat Run. It is also part of the CS1 bike route. Please trstrict traffic here.</t>
  </si>
  <si>
    <t>Richmond Road Concerns (Banned left not needed)</t>
  </si>
  <si>
    <t>Laburnum Road Rat Run</t>
  </si>
  <si>
    <t>Additional Restrictions (CS1 Route)</t>
  </si>
  <si>
    <t>I think it is a good idea. We ride brikes to school everyday and whilst I am sure it will annoy car users I am pretty sure most of them aren't local so why should they have precedence over locals walking and cycling to work or school. I hope that it wont affect deliveries to the traders in Broadway Market that would be my only concern .</t>
  </si>
  <si>
    <t>Market Concerns (Deliveries)</t>
  </si>
  <si>
    <t>E8 3JW</t>
  </si>
  <si>
    <t>E8 3DB</t>
  </si>
  <si>
    <t>Mayfield Close</t>
  </si>
  <si>
    <t>Analysis of Respondents Outside of Hackney</t>
  </si>
  <si>
    <t>This is another stunt to make money regardless of drivers complaining about the fines we are getting every week.</t>
  </si>
  <si>
    <t>E8 3AE</t>
  </si>
  <si>
    <t>Blanchard Way</t>
  </si>
  <si>
    <t>E8 4LN</t>
  </si>
  <si>
    <r>
      <t xml:space="preserve">I have lived in Middleton Road since 1989. </t>
    </r>
    <r>
      <rPr>
        <rFont val="Arial"/>
        <i/>
        <color rgb="FF000000"/>
        <sz val="12.0"/>
      </rPr>
      <t>Difficult to read.</t>
    </r>
  </si>
  <si>
    <t>E8 3XA</t>
  </si>
  <si>
    <t>Celandine Drive</t>
  </si>
  <si>
    <t>The restrictions proposed will lead to a build up of traffic on Graham Road and Amhurst Road which are already very busy roads. I do believe that there should be restrictions for drivers doing the drop off and pick up but then staggering the start and end time at the school would help to relieve the traffic flow also.</t>
  </si>
  <si>
    <t>E8 3HG</t>
  </si>
  <si>
    <t>Rochford Walk</t>
  </si>
  <si>
    <t>These schemes are just another way of inconeniencing motorists and using them as a cashcow putting cameras everywhere, and using clean air as a cover for this.</t>
  </si>
  <si>
    <t>E8 3HA</t>
  </si>
  <si>
    <t>Elmbridge Walk</t>
  </si>
  <si>
    <t>I strongly approve of this scheme and so does my wife. I would like to see a bus gate installed on Lansdown drive further north to prevent rat running and measures taken to reduce traffic speeds. The roads around Gayhurst school are dangerous due to some parents dropping children off by car. This should be prevented on all roads surrounding the school including Appleby Road.</t>
  </si>
  <si>
    <t>E8 4LX</t>
  </si>
  <si>
    <t>Albion Drive</t>
  </si>
  <si>
    <t>I support any plan that will reduce motorised vehicle traffic in the borough.</t>
  </si>
  <si>
    <t>It is important to allow for residents in streets like mine to access our timings off Lansdowne Drive when coming from Mare Street. Have you thought of using the vehicle recognition technology to allow those with residents parking permits to go through the bus gate at these times? Some of us car drivers use our cars for longer journeys and need to access the road to the Blackwall Tunnel, or return from rhat direction which would be difficult under these arrangements.</t>
  </si>
  <si>
    <t>These changes look like a great step forward ( or should I be jargon up-to-date "a step-change"!) However there should be/must be a survey of traffic flows in Lavender Grove/Mapledene Road/Gayhurst to identify "rat runners" also it (the new scheme) may cause a signigicant increase in traffic using Malverfn Road to get to Richmond Road. Page 4 paragraph 3: "Broadly east-west direction" is there not a problem when traffic "returns home" in a west-east direction?</t>
  </si>
  <si>
    <t>E8 4JT</t>
  </si>
  <si>
    <t>Rivington Walk</t>
  </si>
  <si>
    <t>Multiple ticked</t>
  </si>
  <si>
    <t>This is a good proposal, however for it to work and benefit the community it should be as simple as possible! Broadway Market should be pedestrianised to make life better for all commerce and users. Westgate street is too narrow for 2-way traffic. Should be oneway or get rid of the parking spaces.</t>
  </si>
  <si>
    <t>Landsdown drive and Westgate street have become ridiculously congested over the last few years. The traffic lights at the junction with Mare Street and the removal of the slip road for traffic turning left onto Mare Street from Westgate street. Along with parked cars opposite Netil House, have caused serious problems with congestion very close to the school. 24 hour bus gate will solve this, and no left turn into Richmond Road from Mare Street will effectively stop the rat running through this so called congestion area. Needs to be done as part of an area-wide plan to reduce traffic West -East-West through Hackney.</t>
  </si>
  <si>
    <t>E8 4LP</t>
  </si>
  <si>
    <t>How will I get back to my home in Middleton Road from Well Street/ Stratford/ A12 if there are restrictions at both Mare Street/Richmond Road and Lansdowne Drive/Trederwen? Or is the bus gate stopping traffic in one direction? I can understand the 45 minute school restriction but then you say this bus gate will operate for at least 3 hours both morning and afternoon. While this might indeed prevent rat-running, it would also stop local residents from freely going about their business for a large proportion of the day/ And is there school on Saturdays?</t>
  </si>
  <si>
    <t>E8 4PZ</t>
  </si>
  <si>
    <t xml:space="preserve">E8 1AB </t>
  </si>
  <si>
    <t>There is already a lollipop lady posted at the zebra crossing on Westgate Street. What is needed is a toucan crossing on Landowne drive where there is currently a zebra crossing, this causes a build up of traffic which did not occure before it was changed to this. I believe this would improve the conjestion immensely. What's needed is a constant light flow of vehicles not diverting vehicles causing heavy traffic elsewhere in the local area.</t>
  </si>
  <si>
    <t xml:space="preserve">e8 1ab </t>
  </si>
  <si>
    <t>I strongly oppose the introduction of a bus gate. This will only increase pollution and traffic to other locations and typically to poorer locations that mainly contain local authority and housing association properties. It will also create an "island" that becomes almost inaccessible to those that live here and want to move around the borough who do not have the luxury of a bicycle or the mobility to use a bus. Frankly, Hackney is trying to introduce the measures a few years ago by stealth/ If a bus gate was to be installed in should only operate when the school road closure is in operationg. Also why is there no "opposition" option to the bus gate question?</t>
  </si>
  <si>
    <t>E8 4RX</t>
  </si>
  <si>
    <t>Mare Street</t>
  </si>
  <si>
    <t>E8 1AD</t>
  </si>
  <si>
    <t>Navarino Road</t>
  </si>
  <si>
    <t>I have lieved in Hackney for 31 years and traffic is at it's worse. School street and bus gate schemes will just make the traffic worse</t>
  </si>
  <si>
    <t>E8 4NS</t>
  </si>
  <si>
    <t>Brownlow Road</t>
  </si>
  <si>
    <t>Exclude bikes from left turn ban off Mare Street.</t>
  </si>
  <si>
    <t>Suggested time in comments</t>
  </si>
  <si>
    <t>7AM -10AM and 3PM - 6PM Monday to Friday is best option as school not fully function on Saturday</t>
  </si>
  <si>
    <t>E8 3LE</t>
  </si>
  <si>
    <t>To improve air quality</t>
  </si>
  <si>
    <t>E8 1AG</t>
  </si>
  <si>
    <t>E8 4NN</t>
  </si>
  <si>
    <t>E8 4NR</t>
  </si>
  <si>
    <t>Cycling "should have to learn high way code" Walking yes lazy Hackney. It is not broke leave it. Bus should be moved from bend in the road but where to put it traffic lights should be in use at crossing.</t>
  </si>
  <si>
    <t>E2 9BQ</t>
  </si>
  <si>
    <t>Pritchards Road</t>
  </si>
  <si>
    <t>Please, Please, Please streets are for people children and living. Cars really destroy our beautiful borough, streets and future. There is so much more we can do closing the streets to traffic will boost our economy people will stay locally rather than leaving to spend and work</t>
  </si>
  <si>
    <t>E8 3FS</t>
  </si>
  <si>
    <t>E8 1BD</t>
  </si>
  <si>
    <t>Anything to make areas around schools safer with less traffic I am supporting of.</t>
  </si>
  <si>
    <t>Wilton Estate</t>
  </si>
  <si>
    <t>E8 1BE</t>
  </si>
  <si>
    <t>E8 4NF</t>
  </si>
  <si>
    <t>I'm so glad the council is consulting this: the traffic is already becoming a problem, and at times there have even been traffic jams. In the past 18 months the traffic has increased significantly, as well as more aggressive drivers that insist on speeding, it feels a lot less safe than it did before. I really support the countil widening schemes further to help address these issues and help bring about sensible place for safety so that pedestrians can enjoy the area, park and the market on Saturdays with less fear of being run over!</t>
  </si>
  <si>
    <t>E8 1BS</t>
  </si>
  <si>
    <t>Graham Road</t>
  </si>
  <si>
    <t>E8 4ES</t>
  </si>
  <si>
    <t>Albion Square</t>
  </si>
  <si>
    <t>The bus gate is not needed for long hours 45 mins around pick up and drop off would be ample if it is needed if the school street scheme operates there should be no need for the bus gate would you also encourage green cars for those who are unable to walk or cycle or have two or more young children please?</t>
  </si>
  <si>
    <t>Richmond Road. Instead of doing a left run drivers will go straight and turn around where possible to do a right to Richmond Road due to make drivers making unnecessary turns</t>
  </si>
  <si>
    <t>E8 3HB</t>
  </si>
  <si>
    <t>No left turn from mare street into Richmond Road, would mean to access our garage and flat we would now have t travel to graham road and turn off to reach Wilman which houses all the garages for Blackstone Estate causing more congestion and pollution to Mare Street and Graham Road. Could you not ban parking around the school and westgate street part of lansdowne drive or would this mean more revenue would be lost to Hackney Council?</t>
  </si>
  <si>
    <t>E8 1BU</t>
  </si>
  <si>
    <t>E8 3NJ</t>
  </si>
  <si>
    <t>In addition to this scheme you should introduce a ban on stationary cars running their engines to keep warm that should help the emissions problem</t>
  </si>
  <si>
    <t>E8 3NL</t>
  </si>
  <si>
    <t>E8 1BX</t>
  </si>
  <si>
    <t>Due to the recent road closures access in and cut off of Richmond Road is a nightmare! We now use broadway market through landsdowne drive to cut through to mare street. If the school restrictions also include residents this will effectively pen us in! If the no left turn from mare street is introduced this means our access to our own home will be severly reduced especially if the broadway market restrictions are also introduced. Opposed to restricting left turns in to Richmond Road unless it still allows residents to have the same access. The introduction of the above means residents who already suffer due to traffic will be worse off, my husband is disabled and relies on his car to get about.</t>
  </si>
  <si>
    <t>E8 3BJ</t>
  </si>
  <si>
    <t>Elrington Road</t>
  </si>
  <si>
    <t>E8 1BZ</t>
  </si>
  <si>
    <t>Make Broadway a pedestrians/cyclists only road</t>
  </si>
  <si>
    <t>E8 3QJ</t>
  </si>
  <si>
    <t>Difficult to read.</t>
  </si>
  <si>
    <t>E8 2nf</t>
  </si>
  <si>
    <t>Amhurst Road</t>
  </si>
  <si>
    <t>E8 3GX</t>
  </si>
  <si>
    <t>Acer Road</t>
  </si>
  <si>
    <t>E8 3BF</t>
  </si>
  <si>
    <t>The 24 hour operation of the bus gate is essential now. Otherwise the "rat run" will only be diverted to times the school closure times. People will alter their "journey times and there would be no rat reduction in traffic or air pollution. I fully support the proposals and you should continue to look for further traffic management schemes to divert traffic onto main roads and to discourage any increases in private car journeys</t>
  </si>
  <si>
    <t>E8 1FR</t>
  </si>
  <si>
    <t>Reading Lane</t>
  </si>
  <si>
    <t>Please do not reopen reading lane to through traffic</t>
  </si>
  <si>
    <t>e8 2ne</t>
  </si>
  <si>
    <t>Atlas Mews</t>
  </si>
  <si>
    <t>e8 1dn</t>
  </si>
  <si>
    <t>E8 3XN</t>
  </si>
  <si>
    <t>E8 1dn</t>
  </si>
  <si>
    <t>Origin of Respondents Outside of Hackney</t>
  </si>
  <si>
    <t>Neither support nor Oppose</t>
  </si>
  <si>
    <t>E8 1DP</t>
  </si>
  <si>
    <t>Horton Road</t>
  </si>
  <si>
    <t>This is just another way of raising money from motorist. But like all previous consultations (i.e. gym in the park) it will be decided by not residents only council officials. You are not consulting on the busgate, only the time of use</t>
  </si>
  <si>
    <t>E8 1EB</t>
  </si>
  <si>
    <t>E8 4JP</t>
  </si>
  <si>
    <t>Marlborough Avenue</t>
  </si>
  <si>
    <t>E8 1DS</t>
  </si>
  <si>
    <t>Why should we all be inconvenienced for schools are you going to stop the buses that are notorious for pollution or planes flying over the schools this is ridiculous and will be bad for the area instead fine all the cars from people collecting their children from schools and of course we will all be ignored</t>
  </si>
  <si>
    <t>Tower Hamlets</t>
  </si>
  <si>
    <t>E8 1ea</t>
  </si>
  <si>
    <t>E8 3HW</t>
  </si>
  <si>
    <t>E8 1EX</t>
  </si>
  <si>
    <t>Richmond Road is way too heavily trafficked</t>
  </si>
  <si>
    <t>Penpole Road</t>
  </si>
  <si>
    <t>E9 7SN</t>
  </si>
  <si>
    <t>Tudor Road</t>
  </si>
  <si>
    <t>I am very supportive of this. I have been taking my children to school from Tudor Road to London Fields for around 5 years and it is very polluted and dangerous. Especially cars and vans using the rat-run down triangle road past the Ann Taylor nursery - its a terrible combination to have hundred of small kids going to school and angry drivers driving like animals.</t>
  </si>
  <si>
    <t>E5 0DR</t>
  </si>
  <si>
    <t>Roding Road</t>
  </si>
  <si>
    <t>E8 1FF</t>
  </si>
  <si>
    <t>E8 4LB</t>
  </si>
  <si>
    <t>Queensbridge Road</t>
  </si>
  <si>
    <t>Islington</t>
  </si>
  <si>
    <t>E8 1FH</t>
  </si>
  <si>
    <t>Pitwell Mews</t>
  </si>
  <si>
    <t>If the proposed points of closure were 24 hours it would have a huge positive impact for the school, London Fields visitors who are walking to/from Broadway Market and to Broadway Market itself which has far too much traffic (trucks, cars, vans cyclists, pedestrians - lots of families) The marked areas for the bus gate and pedestrians and cycle zones (Lansdowne Drive and Westgate street) are very busy and create a lot of traffic in an area that is increasingly populated by those enjoyinh the park (London Fields) the shops/restaurants etc on Broadway Market are school families and staff. I support the changes and can see that a 24 hours time frame would be very beneficial for the area.</t>
  </si>
  <si>
    <t>E8 3ET</t>
  </si>
  <si>
    <t>Waltham Forest</t>
  </si>
  <si>
    <t>Appleby Road</t>
  </si>
  <si>
    <t>E8 1HA</t>
  </si>
  <si>
    <t>E8 4RE</t>
  </si>
  <si>
    <t>Beck Road</t>
  </si>
  <si>
    <t>E8 1HY</t>
  </si>
  <si>
    <t>Haringey</t>
  </si>
  <si>
    <t>E8 3LT</t>
  </si>
  <si>
    <t>E8 1LP</t>
  </si>
  <si>
    <t>Marcon Place</t>
  </si>
  <si>
    <t>I feel generally that closing certain streets justs redirects traffic into other streets. Because the narrowing in Middleton Road there is even more traffic in Albion Drive and Richmond Road. The problem in Richmond Road is east to west but west to east so I dont see how no left turn into Richmond Road would help.</t>
  </si>
  <si>
    <t>E8 4LY</t>
  </si>
  <si>
    <t>Camden</t>
  </si>
  <si>
    <t>E8 1NE</t>
  </si>
  <si>
    <t>I completely agree with the school streets scheme at school times and even as a possible 7am - 7pm extension - As a pensioner, long term Hackney Resident and pedestrian I have seen the changes. I experience the pollution caused by an ever increasing population both in traffic fumes and building works. I once lived in Lansdowne Drive ( on that corner) It is dangerous for childrens health; increasingly and also their safety. I have seen parents/ people and pick up double park outside the school and even put hazard light on to go into the local shops. Also cyclists can often increase the hazards at the crossing (at all times) by reckless cycling on the "cycle route."  Some accountability needed there! (enforced slowing down at crossings)</t>
  </si>
  <si>
    <t>E8 1NT</t>
  </si>
  <si>
    <t>Lambeth</t>
  </si>
  <si>
    <t>Both my parents are severely ill, requiring to take my parents to the GP on a daily basis, this wil cause me extreme hardship.
There are times I will need to take my parents to the doctors on an emergency basis/ life-threatening, if these policies are in place it will cause life-threatening effects.
From Westgate Street to Mare Street there was an additional road however the council blocked it off this has caused additional traffic. Also, there is too many zebra crossing in Lansdowne Drive/Westgae Street, this has caused more traffic, if you consulted us before, we would have told you this, which would have prevented the current issues please stop with the changes and listen to us we drive the roads.</t>
  </si>
  <si>
    <t>E8 1PD</t>
  </si>
  <si>
    <t>E8 3HY</t>
  </si>
  <si>
    <t>Unknown</t>
  </si>
  <si>
    <t>The proposed scheme seems realistic and affordable and it should benefit the local community</t>
  </si>
  <si>
    <t>E8 1PE</t>
  </si>
  <si>
    <t>Essex</t>
  </si>
  <si>
    <t>E8 2FF</t>
  </si>
  <si>
    <t>E8 3FF</t>
  </si>
  <si>
    <t>Dunn Street</t>
  </si>
  <si>
    <t>Havering</t>
  </si>
  <si>
    <t>E8 2HS</t>
  </si>
  <si>
    <t>Sandringham Road</t>
  </si>
  <si>
    <t>Kent</t>
  </si>
  <si>
    <t>e8 2lh</t>
  </si>
  <si>
    <t>Colvestone Crescent</t>
  </si>
  <si>
    <t>We are disabled pedestrians we have a wheel chair and scooter and it will be a long way for us to use our scooter and wheelchair. We also have a motability car if you close the roads for more than the school hours Monday to Friday it will be very difficult for disabled and old people driving by making our journey longer. Please think of us we are part of the good community and we are human</t>
  </si>
  <si>
    <t>E8 3AF</t>
  </si>
  <si>
    <t>Fenton Close</t>
  </si>
  <si>
    <t>E8 2ll</t>
  </si>
  <si>
    <t>Newham</t>
  </si>
  <si>
    <t>I oppose both due to unfair rules to the public. These roads have been running for years, as they are at the moment, the school is not a new build either, suddenly changing the roads usage is unfair to those of the public who possibly use these roads to arrive at their workplaces and or other schools, it is irrelecant and will not make a major change in anything except putting pressure on drivers, and to enforce these rules, the fact that cameras will be used just makes things worse as a lot of people will not be aware of this change, therfore causing them to pay a penalty charge</t>
  </si>
  <si>
    <t>E8 2LR</t>
  </si>
  <si>
    <t>Great for cyclists. All day bus gate great! Great safety of kids, im a car driver. I'm feeling very little confidence that any consultation has any affect as the last one we did for you was totally ignored even though the majority of residents and respondants estrictions! Just pedestrianize it please!</t>
  </si>
  <si>
    <t>E8 2nh</t>
  </si>
  <si>
    <t>Hertfordshire</t>
  </si>
  <si>
    <t>E8 3FP</t>
  </si>
  <si>
    <t>Ridley Road</t>
  </si>
  <si>
    <t>Bocking Street</t>
  </si>
  <si>
    <t>E8 3AA</t>
  </si>
  <si>
    <t>E8 4QY</t>
  </si>
  <si>
    <t>Jackman Street</t>
  </si>
  <si>
    <t>E8 4TS</t>
  </si>
  <si>
    <t>Broadway Market Mews</t>
  </si>
  <si>
    <t>Lewisham</t>
  </si>
  <si>
    <t>Proposed scheme may force traffic into sheep lane/Broadway Market and already congested area.</t>
  </si>
  <si>
    <t>I agree that air quality needs to be improved. No 2 and PM10 emissions are at an unacceptable level. This might best be done by restricting the movement of hravy plan vehilces through Hackney (East - West) that currently clog Datton Lane, Grham Road, Prembury Road and Lower Clapton Road. Crossrail plan (Skanska), Murphy in who are developing only available space could send their trucks from Lea Bridge Road up to Clapton and Down Stamford Hill amd Stoke Newington Road and on to Highbury without having to enter the South Hackney area at all. You have tight introduce on anti- rat run restriction before and did not get enough support for it. I see this proposed scheme as an attempt to achieve the same result by stealth</t>
  </si>
  <si>
    <t>Theres already too many restrictions in this area and surrounding areas. It’s a bottleneck trying to get to Mare Street now the slip road has gone at the lights (Junction of Westgate/Mare Street) it's built up more traffic. You took the traffic lights away a the market crossing, again this has cause problems the only problem around the school is the parents parking there cars in the mornings so stop it anot hitting on others it's not fare. Where is the traffic (and that's people who live in the area) to go if all this restrictions are on you just cause problems elsewhere!</t>
  </si>
  <si>
    <t>E8 3GP</t>
  </si>
  <si>
    <t>Redbridge</t>
  </si>
  <si>
    <t>We are in support of Westgate Street being a pedestrian, bus and cycle zone only for 45 mins twice a day at school opening and closing times. We are not in Support of the bus gate scheme. It will severly restric access to Lansdowne Drive homes (Broadway Market end) to and from the South East and East. and also at the same time create Lansdowne and Richmond Road as a rat run through traffic.</t>
  </si>
  <si>
    <t>E8 3TA</t>
  </si>
  <si>
    <t>Southwark</t>
  </si>
  <si>
    <t>Buttermere Walk</t>
  </si>
  <si>
    <t>E8 3PF</t>
  </si>
  <si>
    <t>Martello Street</t>
  </si>
  <si>
    <t>Sussex</t>
  </si>
  <si>
    <t>Although I support restrictions to some through traffic. The randomness of all the closures is making it very difficult to drive out from our road (Martello Street) I appreciate the need to reduce some traffic but some people do have good reason to have a car and need to be able to get out of the area. I'm carer to a 94 year old relative who I need to be able to get to in an emergency and to take her shopping etc (out of London) therefore I do need the car. The lollipop lady seems to do a great job of helping children across the road closing the roads seems unnecessary and disproportinate.</t>
  </si>
  <si>
    <t>E8 3QQ</t>
  </si>
  <si>
    <t>E8 4EE</t>
  </si>
  <si>
    <t>Barnet</t>
  </si>
  <si>
    <t>E8 3AD</t>
  </si>
  <si>
    <t>Brent</t>
  </si>
  <si>
    <t>Bristol</t>
  </si>
  <si>
    <t>Ipswich</t>
  </si>
  <si>
    <t>Leeds</t>
  </si>
  <si>
    <t>Richmond</t>
  </si>
  <si>
    <t>Wales</t>
  </si>
  <si>
    <t>E8 3AP</t>
  </si>
  <si>
    <t>This is impossible on a Saturday! Theres a market that happens - why isn't there an option Mon-Fri? sat restrictions would block traffic and a build up would occur.</t>
  </si>
  <si>
    <t>Battersea</t>
  </si>
  <si>
    <t>E8 3AQ</t>
  </si>
  <si>
    <t>E8 3BB</t>
  </si>
  <si>
    <t>Jacaranda Grove</t>
  </si>
  <si>
    <t>Beckenham</t>
  </si>
  <si>
    <t>E8 3AS</t>
  </si>
  <si>
    <t>Cambridge</t>
  </si>
  <si>
    <t>E8 3AR</t>
  </si>
  <si>
    <t>While I support the scheme if the reason is to ensure that London Fields pupils are not afected by pollution the change has to be 24 hours or at least durig the school hours. I support all schemes to reduce car schemes as this can be the only way forward. Another scheme will push cars into other residential areas to their detriment.</t>
  </si>
  <si>
    <t>Central Bedfordshire</t>
  </si>
  <si>
    <t>E8 3XF</t>
  </si>
  <si>
    <t>E8 3AT</t>
  </si>
  <si>
    <t>City Of London</t>
  </si>
  <si>
    <t>E8 1DJ</t>
  </si>
  <si>
    <t>Grace Jones Close</t>
  </si>
  <si>
    <t>Stannard Mews</t>
  </si>
  <si>
    <t>minimise inconvenience to locals protect children during the hours of the school run.</t>
  </si>
  <si>
    <t>E8 4NW</t>
  </si>
  <si>
    <t>Anna Close</t>
  </si>
  <si>
    <t>Croydon</t>
  </si>
  <si>
    <t>E8 3AU</t>
  </si>
  <si>
    <t>For Q3, whis is ther no option for none as its meant to be for "schools" yet options say Mon - Sat?
That’s my only way to get to Homerton Hospital and now up want to make it even harder I'm a pensioner!! Isnt life hard enough already?
Majority of the time its the schools picking up and dropping off that causes the blocking up of the roads!!</t>
  </si>
  <si>
    <t>E8 3XR</t>
  </si>
  <si>
    <t>Stop wasting money on crappy road schemes when your council is cutting school funding so kids would walk safely to the crappy school.</t>
  </si>
  <si>
    <t>Ealing</t>
  </si>
  <si>
    <t>E8 3GB</t>
  </si>
  <si>
    <t>Roseberry Place</t>
  </si>
  <si>
    <t>improve air quality</t>
  </si>
  <si>
    <t>E8 3QS</t>
  </si>
  <si>
    <t xml:space="preserve">Enfield </t>
  </si>
  <si>
    <t>Greenwich</t>
  </si>
  <si>
    <t>I appreciate anything to reduce congestion on Richmond Road. I live in the flats by Mare Street and the traffic lights and it's an ongoing issue, I welcomed the closure of Darnley Road - but now even more car horns go to bully people to run red lights or move into yellow box - hopefully people will learn sense! The noise and congestion is terrible - people often jumping red lights.</t>
  </si>
  <si>
    <t>Hammersmith and Fulham</t>
  </si>
  <si>
    <t>These plans will put increased traffic on Richmond Road and surrounding side streets (including navarino road) As a result of the recent Darnley Road closure to through traffic, Richmond Road is log-jammed for several hours a day, as is navarino road, and this will only make it worse. In addition, while we cycle to most places, we will be almost unable to drive to our house because of the congestion these plans will cause we object it strongest possible</t>
  </si>
  <si>
    <t>E8 3BH</t>
  </si>
  <si>
    <t>Forest Road</t>
  </si>
  <si>
    <t>E8 3RS</t>
  </si>
  <si>
    <t>Warburton Street</t>
  </si>
  <si>
    <t>Where do you think the traffic is going to go? Hackney Central/ Hackney Road/ Benthal Road/ Green Road are chaos at any time and day. Changes of the parking in Richmond Road near the Rail bridge as a resident I need to get home from south east. Keep left turn at Richmond Road please, Lansdowne drive closure at the quick roundabout it insane have school time restrictions but not to close up. Safe the pedestrians at Hackney Central from over exposeure to emmissions from idle traffic.</t>
  </si>
  <si>
    <t>E8 4EP</t>
  </si>
  <si>
    <t>Hampshire</t>
  </si>
  <si>
    <t>As a resident of Haggerston Road we need access to Well Street and Victoria Park Road both for my weekly shopping and to get to the A11 to leave and return to London. There is no ckear East - West axis to achieve this. The only routes are along minor roads. U appreciate the poblems of London FIields Primary and am in favour of closing westgate Street during school opening and closing times. A bus gate at these times would be acceptable. But closing Westgate Street for the whole working day and preventing the alternative route through Richmond Road effectively cuts off access to the East for me completely during the closure periods of Westgate Street, Richmond Road must be a alternative</t>
  </si>
  <si>
    <t>Olympic Village</t>
  </si>
  <si>
    <t>E8 4PY</t>
  </si>
  <si>
    <t>E8 3BL</t>
  </si>
  <si>
    <t>E8 3BP</t>
  </si>
  <si>
    <t>Surrey</t>
  </si>
  <si>
    <t>E8 4QB</t>
  </si>
  <si>
    <t>Sutton</t>
  </si>
  <si>
    <t>E9 7LX</t>
  </si>
  <si>
    <t>Templecombe Road</t>
  </si>
  <si>
    <t>e8 3bp</t>
  </si>
  <si>
    <t>E8 3BT</t>
  </si>
  <si>
    <t>E8 4BT</t>
  </si>
  <si>
    <t>Trederwen Road</t>
  </si>
  <si>
    <t>E8 3BZ</t>
  </si>
  <si>
    <t>Marie Lloyd Walk</t>
  </si>
  <si>
    <t>E8 3DA</t>
  </si>
  <si>
    <t>E8 4QU</t>
  </si>
  <si>
    <t>Ada Street</t>
  </si>
  <si>
    <t>E8 3RL</t>
  </si>
  <si>
    <t>Westgate Street</t>
  </si>
  <si>
    <t>Agree traffic is a problem, worry about how we can send and receive deliveries if these restrictions cover our free working day. Also the problem never occurs between 9/9:30am - 2pm and occassionally not so bad in evenings</t>
  </si>
  <si>
    <t>reducing congestion is crucial to improve the terrible air quality in London (Particularly in the east)</t>
  </si>
  <si>
    <t>E9 7HT</t>
  </si>
  <si>
    <t>Vicars Close</t>
  </si>
  <si>
    <t>seems a good idea. Hackney have to do more to improve air quality and road safety. And its good to see this being recognised. In terms of Richmond Road, please consider taking action to reduce cross-borough traffic also from West - East. We live close to the road (i.e. Richmond Road) between Kingsland Road and Queenbridge Road and it is very busy, particularly West - East. It is clearly getting busier each year and the traffic is using Richmond Road to avoid main streets e.g Dalston Junction and Dalston Lane, which is terrible for local residents. It used to be much quieter and less polluted. Cars schould not be able to use the streets to avoid main roads and save themselves time at the expense of our childrens health and safety. Please take some action.</t>
  </si>
  <si>
    <t>E8 3DT</t>
  </si>
  <si>
    <t>E8 4ER</t>
  </si>
  <si>
    <t>Albion Terrace</t>
  </si>
  <si>
    <t>You have killed the waste market on a sat. So you want to kill off Broadway Market. Banning the left turn into Richmond Road is silly you are causing pollution with all your stupid ideas Hackney Council is ruining the borough of Hackney my family have lived in Hackney since 1960 when it was good.</t>
  </si>
  <si>
    <t>E8 3LU</t>
  </si>
  <si>
    <t>The poor air quality and safety issues daily the time for your proposal, is made by the parents who take their children to school and collect them during that time, by car!! To stop cars entering during your proposed time is not ludicrous, but unnecessary. Educate parents to walk their children to school or introduce times for these who shall come by  car, park on double yellow lines or even zig zag lines. There is also the issue of the buses, until TFL introduce a electric buses in all their fleets, its pointless. Many of the buses are still diesel. I strongly oppose the system. This is yet another money making scheme to give motorists as many will not be aware of the changes you are proposing.</t>
  </si>
  <si>
    <t>E8 4RA</t>
  </si>
  <si>
    <t>Duncan Road</t>
  </si>
  <si>
    <t>Please</t>
  </si>
  <si>
    <t>E8 3QN</t>
  </si>
  <si>
    <t>I believe you are still making the traffic problem on Richmond Road even worse. From 3pm, Eastbound traffic on RR is backed up solid from Mare Street to Landsdowne drive. The "no left turn" will only prevent westbound traffic (which is not an issue at that time). If you do not implement something meaningful to reduce the attractiveness of RR as a eastbound rat run (avoiding Graham Road and Dalston Lane) then you are going to have an even bigger problem on your hands. Why does RR only get half measures while other roads get serious proposals? Do something!!</t>
  </si>
  <si>
    <t>It is brilliant, I support anything that improves cities for people, not cars.</t>
  </si>
  <si>
    <t>E8 3EG</t>
  </si>
  <si>
    <t>I oppose the bus gate as it stands suggested - must be 2-way, why Saturday included? Left turn into Richmond Road only alternative why?</t>
  </si>
  <si>
    <t>E8 3eg</t>
  </si>
  <si>
    <t>E8 3PG</t>
  </si>
  <si>
    <t>Martello Terrace</t>
  </si>
  <si>
    <t>I think it’s a good idea because it will cut down on pollution and congestion. And it’s a good idea because I use a bicycle</t>
  </si>
  <si>
    <t>E8 3PE</t>
  </si>
  <si>
    <t>E8 1LA</t>
  </si>
  <si>
    <t>Dalston Lane</t>
  </si>
  <si>
    <t>I support making life safer for children. The options for bus gate are not sufficient. It should operate only at peak times and relevant to schools. The closure of Westgate street will cause chaos to traffic on the surrounding roads for a long way. Even small changes in this area can highly disruptive effects on streets quite far away. Mare Street is already very congested in evening (5-7PM) I have double whether you can reduce pollution by closing a few roads. Wind comes fumes. Car pollute the air.</t>
  </si>
  <si>
    <t>I wish you were considering more for Richmond Road, it has more traffic then the high street between 5-7PM Mon-Fri and the park area is gridlocked for most of this time.</t>
  </si>
  <si>
    <t>The proposed "banned left turn" from Mare Street into Richmond Road will cause considerable inconvenience to me as a resident of London Fields and will mean increased traffic on surrounding roads. It will mean the only practical means of accessing my home is Forest Road from the east will be Dalston Lane, increasing traffic on Wilton Way and other side roads.or from Queensbridge Road onto Richmond Road. The banned left turn will, therefore result to an increase in traffic on roads surrounding Richmond Road e.g. Lansdowne Road and Elrington Road. Trying here also typically exceeds 20mph as drivers "race" through streets to make us last time for their diverted journeys.</t>
  </si>
  <si>
    <t>E8 3EP</t>
  </si>
  <si>
    <t>Fully support proposals</t>
  </si>
  <si>
    <t>The scheme that you thinking to apply will create more conjestion in the area, so please don't make any changes. Try to make roads more broad, and let the traffic flow easily. If this survey is genuine and you havent already decided what you going to do then please take the above comment seriously.</t>
  </si>
  <si>
    <t>E8 4PH</t>
  </si>
  <si>
    <t>I support bus gate to operate during school street closure times (8:30-9:15am and 3:15-4PM)</t>
  </si>
  <si>
    <t>E9 6QG</t>
  </si>
  <si>
    <t>Brenthouse Road</t>
  </si>
  <si>
    <t>This will make real difference to the childrens health</t>
  </si>
  <si>
    <t>E9 7AU</t>
  </si>
  <si>
    <t>Balcorne Street</t>
  </si>
  <si>
    <t>e8 3eh</t>
  </si>
  <si>
    <t>Concerns over air quality and school children safety.</t>
  </si>
  <si>
    <t>E8 3EJ</t>
  </si>
  <si>
    <t>There us a lot of traffic going past the school and it would be good to reduce this eip for the pedestrian crossing between Broadway Market and the park. Additional comments - Add better road humps to Pownall Road similar to the recent ones on Pritchards Road. The amount of cars and vans that speed along Pownall Road as a shortcut in getting very dangerous especially with alot of school kids and elederly.</t>
  </si>
  <si>
    <t>e8 3el</t>
  </si>
  <si>
    <t>E8 4PB</t>
  </si>
  <si>
    <t>Brougham Road</t>
  </si>
  <si>
    <t>As one of the longest standing residents of Brougham Road, I will have an extremely hard time travelling with my child during there times it changes are implemented. I will literally be unable to access my home. To improve air quality, change our fuel source at government level, for goodness ake! Absolutely, categorically opposed to this scheme.</t>
  </si>
  <si>
    <t>E8 3QP</t>
  </si>
  <si>
    <t>I oppose Richmond Road proposal as it would make it very difficult for me to access my home when coming from East to West. Deliveries and cab drivers would also find accessing my road when coming from East. I admit the area is busy, but if you have to impose this restriction I'd say only M-F, in the mornings (7am - 10am) and evenings (3pm-7pm). The school street and bus gate proposals are fine.</t>
  </si>
  <si>
    <t>E8 3JT</t>
  </si>
  <si>
    <t>Beehive Close</t>
  </si>
  <si>
    <t>e8 3ep</t>
  </si>
  <si>
    <t>The proposed area to be closed during specific times will increase congestion in surrounding area. It's significant route and I geel wil be very disruptive to locals to have to find alternative routes. I think the bus gate is a ridiculous idea.</t>
  </si>
  <si>
    <t>The issue on Richmond Road is not volume, just the narrowing of the road at the slight bend just offers the cycle crossing, by the restuarants at the corner of the park. The parking on the street starts 1-2 cars too early and causes the road to narrow on the bend making it difficult for cars to pass. As Richmond Road also has a bus route. This makes it very difficult for 2 lanes of cars to pass. Simple Solution: Start parking bays slightly later.</t>
  </si>
  <si>
    <t>E8 4PJ</t>
  </si>
  <si>
    <t>Lamb Lane</t>
  </si>
  <si>
    <t>E8 4QS</t>
  </si>
  <si>
    <t>Sheep Lane</t>
  </si>
  <si>
    <t xml:space="preserve">E8 3EP </t>
  </si>
  <si>
    <t>I read the document explaing only these changes are being proposed and struggle to understand how all of the constant messing around with roads helps to improve air quality and safety. Repeatedly the issue listed is traffic using side streets to bypass the main road network. The issue is that the main road network is being ground to a halt and traffic is not able to make sufficient progress, hence cars idle in traffic emmitting fumes simply restricting other options only worsens the flow on this main network. Fix this before closing the options and making the city ground to a halt. To reduce the dominance of private vehicle people need better alternative options. Over full local buses, poor linkage to this part of London on the tube network and expensive inter city trains do not give solid alternatives.</t>
  </si>
  <si>
    <t>The Q3 concerning the bus gate is invalid as it does not allow for either:- Not at all, or - The hours of the school street - i.e. 45mins x2 which is what is implied in the consultation. Cutting off roads causes raffic to drive further and causes jams which slow traffic down both of which seriously increases pollution. Why are the buses still diesel not pollution free? Why does Hackney allow diesel at all?</t>
  </si>
  <si>
    <t>As Richmond Road residents and house ownders we strongly feel that all the changes done by the council so far have been non-beneficial for us. The traffic coming down Richmond Road towards Mare Street has now doubled. It is a rare occurance not to have a long queue outside our houses. It has become almost impossible to stop outside our homes. The pollution and beeping from the traffic is unbearable stopping access shutting roads its only going to make our situation worse. We have been residents for 6 years now and the traffic has never been so bad. The Richmond Road residents do also deserve a better quality of living and we seem to be always worse off.</t>
  </si>
  <si>
    <t>Pedestrians and cyclists deserve support against selfish motorists from outside the borough. Congesting and polluting our environment. A long overdue initiative.</t>
  </si>
  <si>
    <t xml:space="preserve">E8 3er </t>
  </si>
  <si>
    <t xml:space="preserve">E8 3ER </t>
  </si>
  <si>
    <t>E8 3ES</t>
  </si>
  <si>
    <t>Wilman Grove</t>
  </si>
  <si>
    <r>
      <t xml:space="preserve">Both my children went to London Fields Primary school and we alked to school and it became very stressful due to the traffic and parents parking outside the school. But the main issue for children/parents is the bikes, from the park on the cycle lane over into Broadway Market, to fast its hard to get young children across. I nearly had 4 incidents with bikes and myself with a pushchair. </t>
    </r>
    <r>
      <rPr>
        <rFont val="Arial"/>
        <i/>
        <color rgb="FF000000"/>
        <sz val="12.0"/>
      </rPr>
      <t>Difficult to read.</t>
    </r>
  </si>
  <si>
    <t>Whilst I fully support the proposed changes I am concerned that when Landsdowne drive and westgate street are restricted people will use broadway market (and it's side streets) as a short cut instead. We need to ensure that traffic is fully diverted from the area and not just moved to the other end of the market which would be very disruptive for pedestrians, cyclists as well as local businesses.</t>
  </si>
  <si>
    <t>E8 3XE</t>
  </si>
  <si>
    <t>E8 4AE</t>
  </si>
  <si>
    <t>Kingsland Road</t>
  </si>
  <si>
    <t>E9 7HF</t>
  </si>
  <si>
    <t>Pennethorne Close</t>
  </si>
  <si>
    <t>This is such a fantastic idea. The pollution is so high in Hackney. If we can create a safer environment for our children with such a simple step I think the benefit would be immediate and immense.</t>
  </si>
  <si>
    <r>
      <t xml:space="preserve">The school street should not operate on Saturdays. Schools are Monday - Friday, so why include Saturdays? </t>
    </r>
    <r>
      <rPr>
        <rFont val="Arial"/>
        <i/>
        <color rgb="FF000000"/>
        <sz val="12.0"/>
      </rPr>
      <t>Difficult to read</t>
    </r>
  </si>
  <si>
    <t>E8 4TP</t>
  </si>
  <si>
    <t>Dublin Avenue</t>
  </si>
  <si>
    <t>e8 3ey</t>
  </si>
  <si>
    <t>outside London Fields school on Westgte street should be no stopping zone - but not pedestrians zone is going to be problem for the people came from outside the borough and they put pedestrians zone making money, not for safe children, in my opinion this is not a good idea, it more wars for the local residents, but decision is ours you can do whatever you want if you not care about the local residents</t>
  </si>
  <si>
    <t>E8 4PD</t>
  </si>
  <si>
    <t>E8 3EZ</t>
  </si>
  <si>
    <t>E8 3LJ</t>
  </si>
  <si>
    <t>E9 7EX</t>
  </si>
  <si>
    <t>Albert Close</t>
  </si>
  <si>
    <t>P.S The attitude you allow cyclists discourages pedestrians especially older ones I am fed up with jumping out of the way of cyclists on pavements. The aim is laudable but I fear that the results will cause bottlenecks elsewhere. If you combine this with your plans to close Richmond Road I predict there will be chaos. You may discourage some east/west traffic, as is your aim, but I am worried that there will be with a lot almost stationary polluting traffic, and huge difficulties for local residents in moving about or getting out the borough, when they do need to their cars. If this is a trial, please publish the standards by which you will judge success.</t>
  </si>
  <si>
    <t>E9 7QJ</t>
  </si>
  <si>
    <t>Tudor Grove</t>
  </si>
  <si>
    <t>I prefer the longer times of operation as think that street (Westgate street) has issues other than at school drop off and pick up times e.g. Saturday market day zebra crossing makes it almost impossible to drive up the street anyway. I do have a concern that even more people will use Sheep Lane as a short cut - this road isn't built for such traffic - twice i've had my motorbike knocked over by buses.</t>
  </si>
  <si>
    <t>E8</t>
  </si>
  <si>
    <t>E8 3GL</t>
  </si>
  <si>
    <t xml:space="preserve">E8 1BF </t>
  </si>
  <si>
    <t>Fassett Square</t>
  </si>
  <si>
    <t>Those of use who need to use our cars during the week, of which I am not one, do not do so for fun and pleasure. In London you use your car only when necessary so why do you feel it is necessary to kick those who have to drive, and who pay for the privilige. Why is the no option to completely oppose the bus gate idea?</t>
  </si>
  <si>
    <t>e8 3fp</t>
  </si>
  <si>
    <t>Use council funds to improve council houses and reduce homelessness. Use extra or excess funds to keep our streets clean.</t>
  </si>
  <si>
    <t>long overdue</t>
  </si>
  <si>
    <t>While I support measures to improve air pollution by reducing car use, please can it go hand in hand with reducing speeding cyclists. The measures you've put in place in London Fields are no where enough and with less cars they are going to go faster. Some are (a pedestrian or a child) is going to get killed if something is not done to slow them down.</t>
  </si>
  <si>
    <r>
      <t xml:space="preserve">With the proposal of the bus gate it will increase traffic flow within the surrounding roads. Let it not be case that will bring further restrictions. </t>
    </r>
    <r>
      <rPr>
        <rFont val="Arial"/>
        <i/>
        <color rgb="FF000000"/>
        <sz val="12.0"/>
      </rPr>
      <t>Difficult to read.</t>
    </r>
  </si>
  <si>
    <t>E8 4PR</t>
  </si>
  <si>
    <t>Need to put back traffic lights at the end of Market. Before there is a major accident. As no one look before they cross the road.</t>
  </si>
  <si>
    <t>E9 7HU</t>
  </si>
  <si>
    <t>Christchurch Square</t>
  </si>
  <si>
    <t>1) How does it work for the houses within the proposed zone - those on lansdowne drive</t>
  </si>
  <si>
    <t>The proposals essentially relate to reducing air pollution outside London Fields School. Therefore the bus gate hours should relate to school times, i.e. 9am-10am etc. 24 hours or 7am-7pm would not be propoertionate.</t>
  </si>
  <si>
    <t>Excellent idea bringing great benefits to childrens health.</t>
  </si>
  <si>
    <t>E9 7NA</t>
  </si>
  <si>
    <t>Victoria Park Road</t>
  </si>
  <si>
    <t>It will be safer for children specially young ones on their bikes/scooters that the cars can't see.</t>
  </si>
  <si>
    <t>E8 3SY</t>
  </si>
  <si>
    <t>Kirkland Walk</t>
  </si>
  <si>
    <t>There is no mention of the impact of this restriction on the current congestion along broadway market. As previously stated in other correspondence, I think the deliveries serving the shops along broadway market should be restricted outside rush hours (7:30am - 9:30am and 3PM - 7PM) The HGV vans of various sizes and even private vehicles create a permanent hazardous situation. With cyclists being forced to swerve on the pavement, drivers doing the same thing to pass past each other in this two-way road. HGV regularly park on the pavement and prevent parents with prams walking on the pavement. Is there any enforcement going on? Broadway Market is a major cycle route and should be protected as such, especially during commuting hours</t>
  </si>
  <si>
    <t>E8 1DD</t>
  </si>
  <si>
    <t>Floorfield Road</t>
  </si>
  <si>
    <t>I think this will cause chaos</t>
  </si>
  <si>
    <t>E8 3GF</t>
  </si>
  <si>
    <t>Evergreen Square</t>
  </si>
  <si>
    <t>I would like to know the disadvantages of these proposals. Is it just that cars will have to find other routes? Does this increase costs to the private vehicle uses? How much will it cost the borough and how will these proposals be funded? What are all of the advantages by how much will the advantages better our lives (as the people who live and take part in Hackney borough?</t>
  </si>
  <si>
    <t>E8 4BJ</t>
  </si>
  <si>
    <t>E8 3GJ</t>
  </si>
  <si>
    <t>While I support the councils overall commitment and aims, I cannot support the school street, and westgate street proposals in isolation without knowing the scheme/proposal for the whole of London Fields area. "Tinkering" with Middleton Road, Lansdowne drive, Richmond road and Mare street will suggest a coordinated plan/scheme for the whole area. Please can we have one soon.</t>
  </si>
  <si>
    <t>Suggest the restrictions on Mare Street and the bus gate apply Monday - Friday only during rush hour. Consider also technology to allow local residents of Richmond Road and nearby (e.g. those with zone C permits) through bus gate and to do left without penalty.</t>
  </si>
  <si>
    <t>E8 3GN</t>
  </si>
  <si>
    <t>Stop wasting money and time on your pointless consultations designed to make it impossible to get to and from this borough. You send these consultations eve other month with same ideas. I am opposed to this one.</t>
  </si>
  <si>
    <t>E2 9BL</t>
  </si>
  <si>
    <t>Thank you, this is brilliant. The school has a further entrance on Sheep Lane for the early years provision and Ann Taylor Children centre and nursery has it's entrance on Triangle Road. If the segement of Westgate street were extended (involved in the scheme) a little bit further it would avoid congestion in front of these school gates.</t>
  </si>
  <si>
    <t>Not posting all of us effected is a crime. I found this in a local very expensive café. Classic.</t>
  </si>
  <si>
    <t>Banning the left turn at Richmond Road prevents the use of a highly effective east/west route across the borough and will push traffic into other areas that are already congested, such as upper part of Mare Street/Graham Road.</t>
  </si>
  <si>
    <t>E8 3GT</t>
  </si>
  <si>
    <t>Your changes to Middleton Road have made very little difference to the volume of traffic - it is still very high with lots of vans and some lorries. Cannot see the logic of the no left turn from Mare Street into Richmond Road. Either people would use Graham Road which is very congested or go along Westgate Street. Closing Westgate Street during school drop off and pick up time is fine. Do it for longer and you get more traffic along Broadway Market which arguably should be a pedestrian zone anyway.</t>
  </si>
  <si>
    <t>E8 4NX</t>
  </si>
  <si>
    <t>Benjamin Close</t>
  </si>
  <si>
    <t>E8 3ha</t>
  </si>
  <si>
    <t>E8 3HE</t>
  </si>
  <si>
    <t>Harvington Walk</t>
  </si>
  <si>
    <t>E9 7NQ</t>
  </si>
  <si>
    <t>Fremont Street</t>
  </si>
  <si>
    <t>A school street is a good idea. The bus gate will cause significant disruption to the area, local residents use this route and it will only cause more congestion to surrounding streets and driver frustration. We oppose this.</t>
  </si>
  <si>
    <t>Please leave it alone as my wife was born in this house in 1950 so we have both seen this bus stop for many years and in good health it seems Hackney Council are jumping on a bandwagon to put up cameeras and I find the number of 700 cars is the same the 700 cycles not one fault as bin given to people with disablities who need their cars as for improving air quality. In 1999 every London Taxi and cars, vans had to have a special exhaust fitted to reduce emissions.</t>
  </si>
  <si>
    <t>E9 7HA</t>
  </si>
  <si>
    <t>Lauriston Road</t>
  </si>
  <si>
    <t>N168RZ</t>
  </si>
  <si>
    <t>Allen Road</t>
  </si>
  <si>
    <t>The proposal for no left turn onto Richmond Road would push traffic further along Mare Street and these roads are already extremely busy at peak times.</t>
  </si>
  <si>
    <t>E8 3HQ</t>
  </si>
  <si>
    <t>E9 7SX</t>
  </si>
  <si>
    <t>Alpine Grove</t>
  </si>
  <si>
    <t>E8 4BS</t>
  </si>
  <si>
    <t>E8 3HH</t>
  </si>
  <si>
    <t>Fields Estate</t>
  </si>
  <si>
    <t>The scheme needs to go further to prevent rat running in the Broadway Market/Sheep Lane/ Triangle Road and especially Mentmore Terrace where speeding and rat running cars are damaging the quality of life and causing pollution. The wider area needs to be addressed. The council is to be congratulated in taking this up again.</t>
  </si>
  <si>
    <t>E8 4BH</t>
  </si>
  <si>
    <t>If the aim is to reduce traffic, the council could impose a congestion charge in East London rather than making piecemeal proposals that would tend to increase congestion and waiting times and show traffic which will increase pollution. Ill-thought out.</t>
  </si>
  <si>
    <t>E9 7RX</t>
  </si>
  <si>
    <t>Sharon Gardens</t>
  </si>
  <si>
    <t xml:space="preserve">N16 5AQ </t>
  </si>
  <si>
    <t>Amhurst Park</t>
  </si>
  <si>
    <t>E8 3HJ</t>
  </si>
  <si>
    <t>N16 5DJ</t>
  </si>
  <si>
    <t>E8 3hj</t>
  </si>
  <si>
    <t xml:space="preserve">E8 3HJ </t>
  </si>
  <si>
    <t>E8 3HL</t>
  </si>
  <si>
    <t>E8 4LT</t>
  </si>
  <si>
    <t>Please consider more systems like this. The roads around London Fields are very dangerous. Broadway Market is a traffic disaster, everyday I see cars and vans driving on the pavement. Please pedestrianise as much as possible.</t>
  </si>
  <si>
    <t>Traffic and air quality here are both terrible. Anything to reduce the number of cars on our streets is welcomed.</t>
  </si>
  <si>
    <t>Considering the activity around the market at the weekends, keeping the bus gate operational then seems important for health and safety reasons. I am somewhat concerned, as a resident, of the restrictions in getting out to the A12, however, hence can't agree to 24 hour functioning bus gate. It will be more difficult for me to get out.</t>
  </si>
  <si>
    <t>Control cyclists - been hit by them on pavement. They also ignore traffic lights and pedestrian crossing. Also Broadway Market and London Fields is dangerous for kids and people by cyclists at high speed.</t>
  </si>
  <si>
    <t>If the street is going to be closed off Richmond Road will get even longer traffic jams. It's too much traffic already!! And closing it off into Richmond is not necessary the traffic is more a problem getting out of Richmond Road. The road is daily blocked by traffic leaving RR towards Mare Street! Strongly against!</t>
  </si>
  <si>
    <t>Although I generally support safety measures I cannot support closure at any time of Richmond Road. Since this will in all likelihood result in more traffic in Graham Road which already is a very busy but residential road.</t>
  </si>
  <si>
    <t xml:space="preserve">I strongly oppose the proposed scheme. The area in question is a congested zone. The majority of drivers are using the street out of necessity. By closing the road you will be pushing the problem to other congested zones. I live on Wilton Way, I have 3 small children who arrend school in Victoria Park (They didn't get into the local school) and I own a business on Mentmore Terrace where I need to transport equipment to and from my home. This scheme would make it virtually impossible for me to make my necessary daily journey. My journey along with so many others would increase in time and distance by approx. 3 times. Thats 3 times the pollution and 3 times the traffic for other busy roads in Hackney. If you truely want to reduce pollution in this area you would stagger the bust stops (which are directly opposite) prevent cars from stopping and ensure traffic lights at Mare Street allow vehicles to pass through efficiently. </t>
  </si>
  <si>
    <t>E8 3hn</t>
  </si>
  <si>
    <t>These changes will help to create a safer, more pleasant environment for everyone using Westgate Street.</t>
  </si>
  <si>
    <t>I have lived at my address since 1963 (54 years) and it is becoming gradually worse to own a car in Hackney. I am a prisoner with severe health issues and need my own transport to remain mobile. Already, I have to pay £150 per annum to park my car and unable to park directly outside my home due to double yelow line restrictions. Further restrictions, including speed any bus gates will only increase pollution from stationary vehicles etc. I, oppose.</t>
  </si>
  <si>
    <t>Bus gate closures some as school street weekdays 8:30-9:15AM and 3:15-4:00PM trial only.</t>
  </si>
  <si>
    <t>E9 6HN</t>
  </si>
  <si>
    <t>Anderson Road</t>
  </si>
  <si>
    <t>By shutting the left turn into Richmond Road would hinder me getting home. Having to put more miles on my car using more petrol. Causing more fumes in the environment</t>
  </si>
  <si>
    <t>I ther way you still going to do it won't stop anything</t>
  </si>
  <si>
    <t>E8 3LR</t>
  </si>
  <si>
    <t>The box I've ticked is the one I prefer of the 4 options there. But I would much prefer bus gate closure times to be the same as the school street times (Mon - Fri 8:30-9:15AM and 3:15-4PM) Trial only. I am surprised and disappointed that this wasn't given as an option in question 3, especially as residents overwhelmingly rejected a very similar, most of the time bus gate proposed in the consultation 2 years ago.</t>
  </si>
  <si>
    <t>Firstly - I think that the school street proposal scheme would be a good idea - Monday - Friday! At the timings of drop off and pick up of children. The only reason I oppose this is due to the bus gate proposal which is an impediment to the community of the Broadway Market trade that goes on every Saturday. How would traders be able to get in and out as quickly as they already can - It would add to the blockage of traffic slowing the get out. (not though out. this market is a massive part of why people have moved to this community and bring their children up here!
Secondly - I find the left hand turn on Richmond Road unfair - enforcing by cameras isn't enough as of course people won't be used to this and I feel it's just a reason to issue tickets - Ican't see the benefit here - maybe make no parking at these times on this road so it is clear. There has to be some traffic flow for economics of our borough.</t>
  </si>
  <si>
    <t>I think the bus gate closures should be the same hours as school street - weekdays Monday - Friday 8:30-9:15AM and 3:15 4PM. Otherwise you put too much pressure on the surrounding residential streets - such as mine. The more you restrict traffic in this area the worse it actually gets.</t>
  </si>
  <si>
    <t>N1 4HS</t>
  </si>
  <si>
    <t>Ardleigh Road</t>
  </si>
  <si>
    <t>Re-think the times it applies for. 8am-6pm Monday - Friday would be better. There is less traffic outside of those hours and the school is not open then. It seems unfair to be so punitive with the restrictions when theres less traffic on the roads.</t>
  </si>
  <si>
    <t>E9 7NG</t>
  </si>
  <si>
    <t>Warneford Street</t>
  </si>
  <si>
    <t>The "no left turn" onto Richmond Road from Mare Street may well cause problems in the town hall region.</t>
  </si>
  <si>
    <t>Bus gate closures should be same as for school street: Mon - Fri 8:30-9:15Am and 3:15 - 4PM, school term time only.</t>
  </si>
  <si>
    <t>Bus gate closures same on school street weekdays Mon - Fri 8:30-9:15AM and 3:15 - 4PM - Trial only</t>
  </si>
  <si>
    <t>E8 3JD</t>
  </si>
  <si>
    <t>E8 4EH</t>
  </si>
  <si>
    <t>Dunston Road</t>
  </si>
  <si>
    <t>None of the above I would support it if it were the same hours as the school street</t>
  </si>
  <si>
    <t>The proposed hours for the bus gate are too restrictive, and would impact local residents especially on Saturdays when travelling to see friends and family. I would be happy if the bus gate times were synchronised with the school street times.</t>
  </si>
  <si>
    <t>I think on point 1, that to close this area longer than dropoff and pick up times will cause so much congestion around the area. The parents also much refrain from driing! Lear to walk and cycle as a responsible parents should. Point 2, again worry if traffic can't turn left at Richmond Road they will turn earlier at westgate street and ruing section . The bus gate closure must be the same as school street closure. The school street closure you propose are too long. I think Mon - Fri 8:30-9:15Am and 3:15 - 4PM is plenty of time.</t>
  </si>
  <si>
    <t>E8 4PS</t>
  </si>
  <si>
    <t>How will this effect residents who live in the surrounding area, who drive, have visitors on deliveries? Including online grocery shopping (especially for the elderly and those with restricted mobility)</t>
  </si>
  <si>
    <t>N16 0RD</t>
  </si>
  <si>
    <t>Ayrsome Road</t>
  </si>
  <si>
    <t>These proposals are unnecessary going to chock/grid-lock approach into/out of side roads for us residents. We will suffer longer delays driving journies as major roads will be more busy. Please don't make Hackney follow the path that Walthamstow followed - no one is happy there and residents all complain there! I hope this is not about trapping drivers and making money from issuing fines.</t>
  </si>
  <si>
    <t>E8 4BN</t>
  </si>
  <si>
    <t>E8 3jp</t>
  </si>
  <si>
    <t>we welcome measures to decrease traffic on my street and that of others. We would like council to uphold its 2016 commitment of reducing number of vehicles on Middleton Road to 2000 per day. Much of middleton Road traffic is Fri-Sat evening so we believe bus gate needs to be 24 hours to be effective.</t>
  </si>
  <si>
    <t>Bus gate closures same as school street weekdays 8:30-9:15AM and 3:15 - 4PM</t>
  </si>
  <si>
    <t>E8 3jw</t>
  </si>
  <si>
    <t>The residents also have children that attend schools outside the Hackney area, and therefore need to travel between the restricted times to pick up or drop off our children and all this does is make travelling more difficult and time consuming when we have to collect our children</t>
  </si>
  <si>
    <r>
      <rPr>
        <rFont val="Arial"/>
        <i/>
        <color rgb="FF000000"/>
        <sz val="12.0"/>
      </rPr>
      <t>Illustration of road including Broadway Market, Westgate Street, Triangle Road, Sheep Lane, Beck Road and Bocking Street.</t>
    </r>
    <r>
      <rPr>
        <rFont val="Arial"/>
        <color rgb="FF000000"/>
        <sz val="12.0"/>
      </rPr>
      <t xml:space="preserve"> *The two parking spaces (</t>
    </r>
    <r>
      <rPr>
        <rFont val="Arial"/>
        <i/>
        <color rgb="FF000000"/>
        <sz val="12.0"/>
      </rPr>
      <t>Opposite London Fields Primary on Westgate Street</t>
    </r>
    <r>
      <rPr>
        <rFont val="Arial"/>
        <color rgb="FF000000"/>
        <sz val="12.0"/>
      </rPr>
      <t>) should be removed. They cause extreme congestion, especially on Saturdays. People park there even when they shouldn't. +Zebra crossing should be swapped for a pelican crossing, otherwise, especially on Saturdays, pedestrians are constantly crossing, which leads to a serious build-up of traffic.</t>
    </r>
  </si>
  <si>
    <t>Bus gate should be limited hours only at Richmond Road, otherwise Traffic at Dalston Lane will increase.</t>
  </si>
  <si>
    <r>
      <t xml:space="preserve">Please can you also introduce restrictions on Sheep Lane. It's extremely hazardous to try and cross the road of the Zebra crossing and cycling is like. </t>
    </r>
    <r>
      <rPr>
        <rFont val="Arial"/>
        <i/>
        <color rgb="FF000000"/>
        <sz val="12.0"/>
      </rPr>
      <t>Difficult to read.</t>
    </r>
  </si>
  <si>
    <t>E8 3NX</t>
  </si>
  <si>
    <t>Sojourner Truth Close  (Richmond Road)</t>
  </si>
  <si>
    <t>This proposal is very good for the safety of everyone</t>
  </si>
  <si>
    <t>N16 8DJ</t>
  </si>
  <si>
    <t>Belgrade Road</t>
  </si>
  <si>
    <t>Being a resident who has lived on Lansdowne drive since 2001 I oppose the changes. With no left turn into Richmond Road how will I be able to get home from the Mare Street area if the end of my road (towards broadway market) is also closed. I will have to go through great lengths to get home.</t>
  </si>
  <si>
    <t>Bus gates already beem covered by previous consultation and dismissed by 70% of respondents - why raise it again? Why send our consultations during the holidays? Obviously so less people can respond. This is devious, unethical, immoral exercise which we, the council tax payers of Hackney are having to finance. Do you think you are completely unacountable to the people of Hackney (those of us who live here and bear the brunt of your Machiavellian schemes)</t>
  </si>
  <si>
    <t>I cycle or scoot or walk everyday to my school, London Fields primary. I'm in year one to do so, I have to go through Broadway Market from Pritchards Road. I could use Sheep Lane, but the road is horrible, vehicles are speeding and the pavement is narrow and bumpy. So, I use Broadway Market, which is supposed to be pretty, quiet and Bike friendly. Unfortunately, it is not. It is dangerous for me to be on the road and it's annoying for pedestrians for me to be on the pavement. Half of the available space in the road is occupied by parked cars, The parked cars are empty and stop me from seeing the otherside of the road. I'm 4ft. Please address this together with the school street scheme, which I fully support, obviously. Matt, 6 years old.</t>
  </si>
  <si>
    <t>e8 3lj</t>
  </si>
  <si>
    <t>I would only support the school streets closure if it was at the time of the school operational times. I feel you are trying to bring in a road closure system under the umbrella of the school. Why then do you include Saturday? We voted this off before very recently. The closure should be 7-10am and 3-7PM Mon-Fri. I object to the way this consultation process is delivered to the residents giving choices that are limited and biased. It is very shameful.</t>
  </si>
  <si>
    <t>At present coming from Mare Street into Martello Street is difficult as restrictions now in place have closed off London Lane. With all time new flats under construction the narrow access is inadequate. Vans etc often use Westgate Street to find alternative access to Martelo Street this will be closed off by this proposal. banning left turn at Richmond Road will increase traffic at Graham Road, Wilton Way and Navarino Road.</t>
  </si>
  <si>
    <t>There seems to be 2 separate issues here. The 1st is to make streets around schools safer, less congested and with less pollution at school drop off and pick up times. I agree with this. The 2nd seems to be attempt to curb through commuter traffic. As a resident I also agree with this. However the operational timings indicated overlead on the questionnaire seem unrelated to either school or rush hours. Between 7:30-9:30AM and 3PM-6:30PM would appear to satisfy both school safety and commuter rat-running issues. Also as a resident Noth of Richmond Road from Mare Street, and no entry or exit into Westgate Street, turning hom from say Well Street by car would make the journey much slower, more convoluted and add to the congestion at the Graham Road left turn.</t>
  </si>
  <si>
    <t>E9 6FA</t>
  </si>
  <si>
    <t>Belsham Street</t>
  </si>
  <si>
    <t>I would like more roads to be bus/cyclists/residents only.</t>
  </si>
  <si>
    <t>E9 6NG</t>
  </si>
  <si>
    <t>I only support the bus gate scheme operating on Monday - Friday, i.e. the same time as the "school street" scheme and not on Saturdays, because of Broadway market. I oppose the idea of banning traffic turning onto Richmond Road from Mare Street while the bus gate or school street is operating since the traffic that normally does take that turning plus the traffic that would have gone up Lansdowne Drive will be diverted onto Graham Road and, ultimately Dalston Junction, thereby increasing congestion these. Traffic destined for the area between Mare Street and Queensbridge Road will filter through the side streets that are even less suitable to bear the traffic than Richmond Road.</t>
  </si>
  <si>
    <t>We agree with the reason given. At the moment this does not affect us as we use public transport majority of the time. If our son attends London Fields Primary school then I definitely want to see the school street scheme in place as Westgate Street is very busy and dangerous for the school children. Enforcing the "no left turn" into Richmond Road is the right thing to do as the traffic can be so bad and at times we hit heavy traffic coming out of our road (Navarino Road)</t>
  </si>
  <si>
    <t>I don't agree with the no left turn into Richmond Road from mare street making people who live in the area drive a lot further to get to where they live only creates more air pollution.</t>
  </si>
  <si>
    <t>I live in Beck Road and often drive to Stoke Newington and Islington via Lansdowne Drive. The proposed scheme would block my route.</t>
  </si>
  <si>
    <t>No left turn into Richmond Road would mean we could not access our propoerty at certain times without a wide and time-consuming detours. Our observations suggest there is more of a problem with traffic in the other direction along Richmond Road towards Mare Street which is often backed up beyond London Fields. We have never observed problems with traffic tuning left from Mare Street into Richmond Road</t>
  </si>
  <si>
    <t>E8 4BL</t>
  </si>
  <si>
    <t>e9 6ng</t>
  </si>
  <si>
    <t>I support wholeheartedly any initiative to improve safety and reduce emmissions around schools.</t>
  </si>
  <si>
    <t>Excellent - Much needed. There is still too much traffic on Broadway Market. This scheme gives a unique opportunity to claim back much needed pedestrian space and improve both air quality and safety for school children and pedestrians in the area. It will allow to link Broadway Market and London Fields Primary School with London Fields park.</t>
  </si>
  <si>
    <t>I oppose having restrictions of vehicles. I need access to Westgate street, Broadway Market, Mare Street and Sheep Lane. If you put restrictions I won't have mobility.</t>
  </si>
  <si>
    <t xml:space="preserve">E8 4QU </t>
  </si>
  <si>
    <t>Whilst we agree with the proposals I have a concern living in Ada Street as a means to divert around the area. This is already a 394 bus route in a small narrow street and would prefer this to be one-way if possible as a consequence of these proposals.</t>
  </si>
  <si>
    <t>N16 5EE</t>
  </si>
  <si>
    <t>Bethune Road</t>
  </si>
  <si>
    <t>Seems like a good idea. But I don't have a car, so I may be biased, and I have secondary glazing, so I do not hear the traffic on Richmond Road in the same way as people with single glazing.</t>
  </si>
  <si>
    <t>Being a disabled driver I would not allow a bus gate. Again Hackney Council has forgotten it's elderly and disabled drivers who live in the area. For over 73 years I have lived and worked hard to help this borough. Now people like me; old and disabled are being discriminated by the council just to appease cyclists who have little or no respect for anyone walking into their path whether it is in London Fields on a crossing or pavement. As a disable driver nether I or my wife doesn't have the privilege of getting on a cycle, my wife and I have found it not very safe for us walking through London Fields to the Broadway Market due to the bad behaviour of cyclists who seem to have no lights or breakes or bells on their cycles and do not have any respect for slow and older people. Until Hackney Council find away of controlling all cyclists to ride in a safer manor on our road and parks especially London Fields. Until then I think Hackney Council should hold back on any changes that will affect old and disabled people/drivers around this London Fields especially the one who reside in the area Hackney intend to change. The traffic in Hackney will only get more and more congested once you start blocking more roads around London Fields. Graham Road and Richmond Road will be at a stand still leaving more car lorries and van fumes lingering around for residents living in these areas that Hackney Council are forcing vehicles into. We ask that you consider all elderly and disabled people. There are a number of disabled drivers living on the Blackstone Estate. Each driver needs their cars to get out of their home and shop. If the bus gate is put in place how do we get to the Broadway Market? I do more of my shopping in Well Street Lidl. My question how would I get back to London Fields West to Lansdowne Drive without burning up more fuel whilst waiting in traffic going all the way back to Graham Road into Navarino Road back up to Richmond Road and the back down Lansdowne Drive? Your scheme seems to be moving traffic problem onto other roads around Hackney without the consideration of many residents in Graham Road or Richmond Road that will fill the brunt. Cycling is and always will be a good health safer but not for everyone; like us older people who need their transport to get around. Yes there are locale busses but not very good for disable people carrying heavy shopping.</t>
  </si>
  <si>
    <t>E9 7ny</t>
  </si>
  <si>
    <t>The information about the proposed changes is useful but there is nothing on how this impacts the areas on where the traffic filters to due to closures. People don't just stop driving because you close a route - they take a different route - who's road is this, is there a school or nursery there? little information on how this impacts other areas, so a little one sided in my opinion therefore hard to make an informed decision.</t>
  </si>
  <si>
    <t>Booth Close</t>
  </si>
  <si>
    <t>E8 4DN</t>
  </si>
  <si>
    <t>Please inveestigate the increase in buiding lorries using Lee Street, E8 (especially skip carrying lorries that cause buildings to shake!) are they using Lee Street now that middleton is closed? 
Totally approve all measures to reduce traffic noise/air pollution on a permanent basis.
While we are at it, please consider ambulance/police/fire brigade on Kingsland Road - becoming totally intolerable.</t>
  </si>
  <si>
    <t>E8 4NL</t>
  </si>
  <si>
    <t>As a East end resident of 74 years (Always lived in East London) I well know of the problems your dealing with. I have driven cars/vans and lorries since 1964. Lansdowne Drive and Westgate Street is an important through route for buses - bikes - behicles of all types but it gets "jammed up" by parents cloging the local streets when drop/collecting their kids to school. All newer vehicles use less fuels nowdays when allowed to travel effectively and are less polluting/miles. I don't hear of any councillor dealing with the smoke/smells/ pollution from London Fields barbie society. The levels of vehicle fumes = pollution is mainly from older vehicles and buses. move the bus stop away from each other and stop parking in this locality to allow  efficiency. Without vehicles idling = reduced fumes. Do away with 20mph zones. Higher gears use = reduced fumes. Use joined up writing when implementing layout changes.</t>
  </si>
  <si>
    <t>In addition to the proposals for the bus gate I would like to suggest further consultation on the unctroller crossing on Westgate street between London Fields and Broadway Market. The high volume of cyclists find it unsafe to crossover / Th bus gate would also alleviate this problem during peak times.</t>
  </si>
  <si>
    <t>E9 5BZ</t>
  </si>
  <si>
    <t>Bradstock Road</t>
  </si>
  <si>
    <t>E8 3NH</t>
  </si>
  <si>
    <t>Not too sure about my answer to proposal 3. Maybe 7am to 7pm would be better from your point of view. But on the whole all these proposals seem very good/fair? Yes I am sure my little concern will be incorporated in the mentioned wider proposals.</t>
  </si>
  <si>
    <t>E5 8NP</t>
  </si>
  <si>
    <t>Downs Park Road</t>
  </si>
  <si>
    <t>this scheme is not solving the issue of accessing the school. It is only way sligtly improving the safety of the children. To be logical with the objective, never solve should be decipher for parents collecting them the Richmond Road can be closed permanently from Mare Street. More importantly - Broadway should be made for cyclists and walkers only. This is the biggest issue around the school NOT Richmond Road.</t>
  </si>
  <si>
    <t>E8 4EU</t>
  </si>
  <si>
    <t>We do have some concern that the scheme will further increase congestion and pollution in Graham Road as traffic will be diverted from Richmond Road. This is a residential street beyond the remit of Hackney Council. Are there any measure to decrease congestion on Graham Road.</t>
  </si>
  <si>
    <t>E8 3LN</t>
  </si>
  <si>
    <t>Mapledene Estate</t>
  </si>
  <si>
    <t>E8 3PJ</t>
  </si>
  <si>
    <t>Why did you not offer the choice of no bus gate at all? Westgate Street and Richmond Road are not residential streets and are vital arteries to keep the city moving. Residents need access to their propoerties and local businesses by vehicle. I really do not want my neighbourhood to be in accessible and a sterile desert or dead end estate.</t>
  </si>
  <si>
    <t>Better for the kids</t>
  </si>
  <si>
    <t>As a resident, parent of 3 boys and owner of a small Hackney business I am very concerned at increasing levels of traffic and the pollution this causes. This seems particularly extreme w/school runs, where more and more parents seem to be driving their kids to school on a daily basis. I would like to see this kind of project rolled out urgently, across the whole borough with every school . LBH has to get more residents walking and cycling.</t>
  </si>
  <si>
    <r>
      <t xml:space="preserve">It would be preferable to remove the parking bays opposite the school and upgrade zebra crossing to pelican. </t>
    </r>
    <r>
      <rPr>
        <rFont val="Arial"/>
        <i/>
        <color rgb="FF000000"/>
        <sz val="12.0"/>
      </rPr>
      <t>Difficult to read</t>
    </r>
  </si>
  <si>
    <t>I am concerned that there was no option on this consultation paper to pot for the bus gate to operate at the same times as the school street closure. There would be the most appropriate closure times. To have more significant periods of operation for the bus gate will create an island west of London Fields. Traffic will simply be moved onto already busry roads (Richmond Road/Graham Road)</t>
  </si>
  <si>
    <t>Installing the bus gate will restrict out access to the A12, which is a downside. However we see many other upsides, which will benefit the community, including those you have mentioned: less traffic, less pollution and making the area around Broadway Market, even more pleasant for pedestrians and cyclists. Therefore, we are very much in favour. 
An additional benefit that we hope will arise is reduced flow of traffic on Brougham Road, on which we live. Our main concern in that regard is that the current "speed bumps" in place are ineffective, as they allow a car to travel at high speed where there is no on-coming traffic.
Accordingly one further recommendation we would make which would also benefit St Paul's Primary school, is the installation of full "speed bumps" on Brougham Road as on other neighbouring roads.</t>
  </si>
  <si>
    <t>As a resident who has lived on Richmond Road for a number of years I have seen a significant increase in traffic as Richmond Road becomes evermore a cut through for traffic. While I support all the environmental and safety aspects proposed here, without saome limit to access/restriction to Richmond Road the problem will get ever worse. its essentiallt one long, constant flow of traffic and pollution now on the Northside of the park. Thanks for considering these views.</t>
  </si>
  <si>
    <t>The traffic here drivers very fast, and parking in Lasndowne drive makes it impossible to see what is coming especially from the Richmond Road direction when trying to cross, especially from Blackstone Estate to the bus stop beside St. Michaels Church.</t>
  </si>
  <si>
    <t>Bus gate closures same as school street - weekdays 8:30-9:15AM and 3:15-4PM</t>
  </si>
  <si>
    <t>As you have created the situaion by closing the cut through at Westgate Street to Mare Street. Now creates traffic back to the Broadway Market with all the air pollution at the London Fields School and the 2 Kindergardens at saturation point may I suggest you open it again to go back to sensibility by keeping the traffic flowing and saving the planet, lowering the contaminated air and saving fuel consumption like they have done in Holland which is a success, all you will be doing if implementing this silly idea is pushing through residential areas, the traffic to Queensbridge Road and over canal bridge back through more residential areas to reach Mare Street.</t>
  </si>
  <si>
    <t>E9 6qg</t>
  </si>
  <si>
    <t>If the bus gate is a key element of the school street on the questionnaire ie Mon-Sat 7am-10am, Mon-Sat 7am-7pm/ where are open Mon-Fri? There was already a consultation about a bus gate which was opposed, so why is it once again being forced on us? I am refusing to tick the bus gate option based merely on the fact that if it is implemented it will be a Monday to Saturday and we are not given a choice of Monday to Friday.</t>
  </si>
  <si>
    <t>N16 8EQ</t>
  </si>
  <si>
    <t>Brighton Road</t>
  </si>
  <si>
    <t>1) I support times either side of school hours only i.e. when children enter/exit school. What about during holiday? Still enforced? If so not a school scheme but general road scheme.
2) Do not support the hours proposed and not weekends. Making almost impossible to access my propoerty by only one way. More cameras and just feels like another cash cow scheme by Hackney to increase funds and revenue.
3) As above, only hours that wuld work would be either side of school hours only. The hours proposed feel extreme</t>
  </si>
  <si>
    <t>Bus gate closures same as school street - weekdays 8:30-9:15AM and 3:15-4PM. Trial Only.</t>
  </si>
  <si>
    <t>Since the width restriction on Middleton Road the volume of traffic on Lansdowne Drive particularly large goods vehicles has increased tremendously. There is a particular bottleneck between Broadway Market and Middleton Road where vehicles wont give way in both directions. Your proposal for Westgate Street to be a pedestrian zone for 45 mins twice a day will not solve the above problem and will be too confusing.</t>
  </si>
  <si>
    <t>e8 3lr</t>
  </si>
  <si>
    <t>1) The proposals are not part of a London Fields wide scheme to tackle pollution in the area.
2) You are consulting on a scheme with no assessment of its impact on traffic, congestion and pollution in the surrounding area. The council is failing to provide any forecast of increased traffic on Dalston Lane, Graham Road, Richmond Road, Whiston Road, Lee Street where traffic be diverted. The proposals will just transfer pollution to the ramaining open roads where it will become worse because of longer tailbacks and more queuing vehicles. 
3) The bus gate proposal are part of a scheme already overwhelmingly rejected by residents in the area.
4)There is no option to support the school street with the bus gate operating at school pickup times only. Why?
5) The proposalswill divert W-E traffic onto Lansdowne Drive and Richmond Road which is already highly congested at rush hours.
6) The proposals do not consider the needs of non-cyclists - elderly residents, people with disabilities who may have to rely on cars, taxis etc.
7) Residents needs for deliveries - particularly of large items such as building materials, skips etc will not go away but will be made more difficult because of delays due to congestion. In the City of London where streets have been closed to all traffic during the day it is very difficult to get work done by anyone such as plumbers who need access tools and materials in a van. 
8) Residents generally have no confidence in the Council's consulation process.</t>
  </si>
  <si>
    <t>E8 3lr</t>
  </si>
  <si>
    <t>E8 4LE</t>
  </si>
  <si>
    <t>Livermere Road</t>
  </si>
  <si>
    <t>In favour of reduced traffic and pollution but think there are too many rat runs. School street should be 08:15 - 09:00 and 15:15 - 15:45 with the bus gate to continue with these times only. Also left turn onto Richmond Road must be permanently stopped to reduce noise and air pollution for those residents.</t>
  </si>
  <si>
    <t>We live on Richmond Road which means a banned left turn onto Richmond Road would increase journey time and create unnecessary detour to get home. It would also increase the traffic flow towards the town hall and on to Graham Road. The same would apply it traffic is prevented from going through Westgate Street/Lansdowne Drive.</t>
  </si>
  <si>
    <t>E8 4JJ</t>
  </si>
  <si>
    <t>Whilst understanding the need to reduce pollution, particularly from vehicles involved in "school runs" (private vehicles) I feel the proposed scheme will make traffic flow very difficult for local residents who drive to and from their homes (for other reasons than "school run") By closing the only other road bordering London Fields running East-West, I belive that Richmond Road will only become even more congested - Totally the opposite intended outcome! On a broader note, since the GLA are determined to reduce pollution through encouraging zero emission vehicles (x charging for petrol/diesel vehicles) then closing roads to reduce pollution becomes irrelevant, I believe. Further, stopping school runs, could wake flow of traffic and therefore pollution. Therefore, I believe, school runs could be a cause of bad pollution due to blocking the adjacent roads.</t>
  </si>
  <si>
    <t>I don't know what planet you live on? How do we get from Mare Street to Lansdowne Drive if you come down Mare Street? How will you get into Richmond Road, go down morning lane and back again, madness. Thank you.</t>
  </si>
  <si>
    <t>n1 4jg</t>
  </si>
  <si>
    <t>Buckingham Road</t>
  </si>
  <si>
    <r>
      <t xml:space="preserve">As residents of Warburton Estae nearby, we experience the daily and nightly rat run seen on Triangle Road, Warburton Street, Mentmore Terrace, Warburton Road - This scheme might make it worse for us residents of that estate as cars will be using Triangle Road to avoid the school area. Cars regularly come to arguments and fights on the street in Triangle Road and just over estate entrance in Warburton Street as no one wants to give way to the other cars. </t>
    </r>
    <r>
      <rPr>
        <rFont val="Arial"/>
        <i/>
        <color rgb="FF000000"/>
        <sz val="12.0"/>
      </rPr>
      <t>Difficult to read.</t>
    </r>
  </si>
  <si>
    <t>E8 4FL</t>
  </si>
  <si>
    <t>Our children go to Gatehouse school we drive them to school. At present due to other traffic changes the roads Graham Road and Richmond Road are often completely blocked. The only way for us around these blocks is up around the market where you propose blocking. If you go ahead we will not be able to get our children to school. There is no other route we can use without travelling miles and creating far more pollution. Why not put pollution barriers up around the school and get plants there to reduce pollution levels and focus on building new schools off main roads. To be clear due to recent road changes around us we will be blocked in travelling towards Bethnal Green if you proceed with plan - where you clear Richmond Road and Graham Road traffic issues.</t>
  </si>
  <si>
    <t>The Richmond Road closure seem to be a separate issue from the school street proposal. It is not clear why the timing/ operation of this need to be connected to the school street/bus gate timing.</t>
  </si>
  <si>
    <t>I would strongly support the bus gate but only during school drop opp times otherwise it would be far too restrictive for local residents. The chicaning of Richmond Road does not seem to have had any noticeable effect (other than us losing the parking space by our house) therefore I would strongly support the no left turn into Richmond Road as much of the time as possible to reduce rat running.</t>
  </si>
  <si>
    <t>Bu gate closure same as school street, so that’s weekdays only Mon - Fri 8:30 - 9:15Am and 3:15-4PM for trial only.</t>
  </si>
  <si>
    <t>So far all the measures taken have increased the traffic on Richmond Road which is now at a standstill many evenings and some mornings the more restrictions you put the more traffic ends up outside our homes</t>
  </si>
  <si>
    <t>While we support the school street proposal we don't think the proposed banned left turn onto Richmond Road is part of the same issue and is not helpful - it will only potentially move the problem to other roads (e.g. Graham Road and Hackney Road) and therefore to other residents. As long term residents in the area, we haven't experienced problems with moving through paticular intesections on Richmond Road. This proposal seems to only benefit the residents of Richmond Road, to the possible detriment of others.</t>
  </si>
  <si>
    <t>n16 6dx</t>
  </si>
  <si>
    <t>Castlewood Road</t>
  </si>
  <si>
    <t>The real problem of congestion around schools is caused by parents dropping their children to school and collecting them by car. This should stop for health and environmental reasons but we don't see why everyone has to suffer road closures that only benefits the few, especially as we don't feel it will benefit anyone. We agree with the 20mph limit which should make the roads safer for children but this needs to be enforced and it is not. As a cyclists and walker in the area I would say it is rare that anyone adheres to 20mph particulaly in roads like Victoria Park Road and Queensbridge Road and Graham Road. I have seen posters saying we walk to school twice a week this is nonsense children should be walking to school everyday. So to sum up educate the parents to walk their kids to school. Enforce the 20mph limit otherwise you just shift the problem onto another set of roads and people. we are not out of touch with childrens needs, we now have grandchildren</t>
  </si>
  <si>
    <t>The bus gate closure should be same as school street. i.e. Weekday (Monday - Friday) 8:30-9:15AM and 3:15-4PM for a trial period only</t>
  </si>
  <si>
    <t>E8 4FF</t>
  </si>
  <si>
    <t xml:space="preserve">N16 6BJ </t>
  </si>
  <si>
    <t>Lovelace Street</t>
  </si>
  <si>
    <t>Cazenove Road</t>
  </si>
  <si>
    <t>The school street is not suitable for the volume of traffic that uses it however closing off Richmond Road would mean chaos in the canal road/Whiston Road route. It would also mean more traffic through Haggerston Road/Lee Street area which it already congested at peak times</t>
  </si>
  <si>
    <t>My son helps me morning and evening with the proposal he will be stuck in traffic at Hackney Central. He works and has his own family. Carers will not have smooth access to us older people. Where do you think that leaves us! A friend found this consultation and passed it on? Why didn't post come to us?</t>
  </si>
  <si>
    <t>While the need to reduce traffic and general overuse of cars is something that we as a household completely agree with, this is getting a little ridiculous.
We already are feeling the effects of the resitrctions put in place on Middleton Road and don't feel that pushing high volumes of traffic onto surrounding roads during morning Rush hour is fair. Through roads are needed. We would fully support the school street proposals if they were reduced to half an hour (i.e 8:30 - 9AM) and the bus gate to be in force exactly the same times as school streets. (As above times). In addition to this, instead of banning left hand turns into Richmond Road from Mare Street to coincide with school street and bus gate schemes we would like to see this a permanent ban. The reason for this is that Richmond Road residents have seen a sharp incerase in cars and therefore pollution due to the Middleton Road scheme. Just to clarify; this is both in terms of air and noise, and we believe more should be done to protect all residents.</t>
  </si>
  <si>
    <t>E8 3SP</t>
  </si>
  <si>
    <t>Triangle Road</t>
  </si>
  <si>
    <t>Because people need to use the bus and cycle safely at all times of the day!</t>
  </si>
  <si>
    <t>E8 3LX</t>
  </si>
  <si>
    <t xml:space="preserve">I support anything that will reduce traffic in the area </t>
  </si>
  <si>
    <t>N167SB</t>
  </si>
  <si>
    <t>Jenner Road</t>
  </si>
  <si>
    <t>Cyclist and pedestrian safety</t>
  </si>
  <si>
    <t>I am concerned that  my children are being exposed to toxins in the air which will have a long term detrimental effect on their health.
I am also a cyclist and find that the vehical traffic in this area is often poorly even dangerously driven with little consideration for cyclists or pedestrians.</t>
  </si>
  <si>
    <t>E8 3XQ</t>
  </si>
  <si>
    <t>This is a terrible idea and, once again, is entirely unnecessary. It will create chaos and a huge backlog of traffic on Richmond Road which is the only other place to cross East under the railway in the area.</t>
  </si>
  <si>
    <t>I do not approve of any of the above but you have made that option impossible. Not a fair survey.</t>
  </si>
  <si>
    <t>E83lr</t>
  </si>
  <si>
    <t>I do not approve of the bus gate</t>
  </si>
  <si>
    <t>The Westgate street area is an accident waiting to happen [the car parking places there are totally insupportable to bus users and school children]. The restrictions are long overdue.</t>
  </si>
  <si>
    <t>e9 7sn</t>
  </si>
  <si>
    <t>Traffic still needs to flow  -  you do not want people gets too angry.  By cutting out the peak times the objective should be met.
VERY IMPORTANT.
You need to consider Triangle Rd. It is a rat run. Drivers speed into in it from sheep lane without slowing, or without indicating.  Please consider shutting Triangle road at those times you close off westgate st. The natural route is to come out of Sheep Lane, and into westgate and onto Mare st.
You may also wish to consider the impact of the pedestrain crossing at sheep lane if it is the only route to mare st.</t>
  </si>
  <si>
    <t>N19 4ab</t>
  </si>
  <si>
    <t>I don’t want it full stop. This again is a loaded question with no option to say none. Remember Camden’s  planning enquiry over ignoring objections over Tavistock place. Plus I use a taxi card for my disability, why can’t london taxis use the bus lane?</t>
  </si>
  <si>
    <t>E8 4ts</t>
  </si>
  <si>
    <t>None of the above!</t>
  </si>
  <si>
    <t>Lee Street</t>
  </si>
  <si>
    <t>E8 3nl</t>
  </si>
  <si>
    <t>Pollution isn't just during school hours, and hangs around. The playground is right there, and the effects of pollution on health are by now well documented. This stretch of road is notoriously bad, and choosing 24 hours would massively decrease the amount of pollution in/around the school during school hours and stop motor traffic using Westgate St as a ratrun from Queensbridge Rd to Mare St.</t>
  </si>
  <si>
    <t>n3 3dg</t>
  </si>
  <si>
    <t>I oppose the bus gate. Why no option to oppose? Hackney democracy in action?</t>
  </si>
  <si>
    <t>E9 6PX</t>
  </si>
  <si>
    <t>Lyme Grove</t>
  </si>
  <si>
    <t>E2 6QU</t>
  </si>
  <si>
    <t>E8 3NN</t>
  </si>
  <si>
    <t>If you have to do this the least disruptive. There is no traffic problem in London fields but you’re about to create one</t>
  </si>
  <si>
    <t>E49EQ</t>
  </si>
  <si>
    <t>I support none of the above. And the fact that isn't even offered as a option. Tells me that that this survey fails to be fair. Just another attack on London's working classes. We have no political voice anymore.</t>
  </si>
  <si>
    <t>SS17 7HF</t>
  </si>
  <si>
    <t xml:space="preserve">I don’t see how replacing cars with speeding cyclists will improve anything. Cyclists killed more people than black cabs did in 2016, couple that with children and anything can happen. You can’t hear them coming at all. I support the idea. But banning traffic completely won’t make it dissipate into thin air. It’ll just be channelled onto mate street and graham road, which are congested at the best of times, especially around the school rush as it is. 
As a black cab driver, how will I serve the residents in and around the London fields area if the two main entry points (west gate street and Richmond road) are totally blocked? 
I’m all for safer roads, but there are a multitude of other options available. Speed humps, speed cameras, give ways etc etc. Stop listening to the cycling fanatics who think they’re saving the world by driving a kids toy. How many cars will be electric within the next decade? The pollution argument will be moot </t>
  </si>
  <si>
    <t>E83aa</t>
  </si>
  <si>
    <t>E2 9bl</t>
  </si>
  <si>
    <t>Teale Street</t>
  </si>
  <si>
    <t>e9 7hu</t>
  </si>
  <si>
    <t xml:space="preserve">Quality of the air is really poor at the school gate and children are waiting along the traffic. We are putting at risk the health of the children for the privilege of car users!!!!! If in doubt, try to hang out on in front of the school in the winter at rush hour. </t>
  </si>
  <si>
    <t>E8 3qj</t>
  </si>
  <si>
    <t xml:space="preserve">Very important for the children , quality of air and safety. I already presented drivers crossing fast or not seeing the children crossing streets with bikes or scooters. Very dangerously. </t>
  </si>
  <si>
    <t xml:space="preserve">E3 5nq </t>
  </si>
  <si>
    <t>A huge rat run for motor vehicle traffic, I use middleton road everyday and it does carry a lot of non resident motor vehicle traffic</t>
  </si>
  <si>
    <t>E9 6BX</t>
  </si>
  <si>
    <t>Homerton Grove</t>
  </si>
  <si>
    <t>increased safety for children, pedestrians and cyclists</t>
  </si>
  <si>
    <t>There is too much traffic on Westgate and Lansdowne every day — weekends are especially bad in summertime.</t>
  </si>
  <si>
    <t>e8 4rx</t>
  </si>
  <si>
    <t xml:space="preserve">Having lived on Richmond Road before and commuting on it everyday i can support the need the reduce traffic. </t>
  </si>
  <si>
    <t>It would definitely help protect Westgate St and streets to the south. Landsdowne Rd is a horrible for parents with small kids.</t>
  </si>
  <si>
    <t>E8 3qn</t>
  </si>
  <si>
    <t>E8 3RP</t>
  </si>
  <si>
    <t>Triangle Road is used as a way through to Mare Street to avoid the traffic lights. Reducing the traffic on Westgate Street would hopefully reduce that.</t>
  </si>
  <si>
    <t>e8 3qr</t>
  </si>
  <si>
    <t>E5 0LL</t>
  </si>
  <si>
    <t>Clifden Road</t>
  </si>
  <si>
    <t>Safer and will improve air quality</t>
  </si>
  <si>
    <t xml:space="preserve">All day &amp; every day operation will maximise the benefits.
Please try and design a better bus gate than the one shown as the `example' - somehow, someone managed to cram in six bollards! Two trees &amp; some ground cover planting  either side of the build-outs in lieu of the white hatching and bollards maybe?
</t>
  </si>
  <si>
    <t>1) Crossing Westgate street at the London Fields / Broadway junction by bike is very difficult. The zebra crossing means that when pedestrians are crossing, often a car blocks the way for bikes. Other times cars aggressively drive at you rather than give you the benefit of the doubt.
2) Navigating Broadway Market is hard as either a pedestrian or on a bike. Vehicles drive on the pavement! Vehicles drive at you when you're on a bike - 'might is right, get out of my way'. I'm hoping the bus gate will reduce traffic on Broadway market.
3) Westgate Street in general seems to be used by rat running drivers who have little patience for anyone who gets in their way. A reduction in traffic here is long overdue.
4) 24 hours operation removes any ambiguity - you're not allowed to pass here at any time. There's no "ah, I'm only a couple of minutes outside my window".
5) Air pollution is a problem at all times, not just during rush hour. 
6) There will hopefully be a push back effect removing some traffic from Middleton Road also.
Regarding Richmond Road - I believe the banned left turn should also be 24 hours 7 days a week. This road is full of fast moving, through traffic of drivers that don't live in the area. Even if there were no school street, Richmond is an unacceptable wild west today and needs to be tamed.</t>
  </si>
  <si>
    <t xml:space="preserve">I strongly support the implementation of the bus gate. 
24 hour operation would have the greatest impact on traffic levels and thus pollution in the area, including the Quietway. It it's not 24-hour, there will be more drivers who get confused with the times and come to the bus gate and either they will be fined going through or will need to turn around/go a long way around, rather than avoiding the area completely.  Similarly, a 24 hour no left turn onto Richmond Road will have the greatest impact on Richmond Road and cause the least confusion. 
24-hour will also have the greatest impact on the proposed new traffic lights on Middleton Road / Queensbridge Road and be more likely for those lights to be welcomed by the local community. </t>
  </si>
  <si>
    <t xml:space="preserve">E9 7HU </t>
  </si>
  <si>
    <t>E2 9BS</t>
  </si>
  <si>
    <t xml:space="preserve">It will reduce the pollution around London Fields school, which will improve the health and wellbeing of our children. It will also stop Westgate st being used as a rat run for cars. </t>
  </si>
  <si>
    <t>E8 4ne</t>
  </si>
  <si>
    <t xml:space="preserve">The health implication of car pollution has recently become clear. Noise and congestion reduce from the full enjoyment of the park (London fields). The area is changing and is more family oriented and children health is paramount. I believe a full closure of Lansdowne drive / Westgate to through traffic will not channel cars to other streets but reduce the amount of private cars in the area. The crossing between broadway market and the park is particularly of concearn as the road is too narrow there and cars use the pedestrian pavement risking pedestrians. I believe we need to support pedestrians and cyclists. </t>
  </si>
  <si>
    <t>The simplest option which still allows people to use this short-cut occasionally to save time.
As a cyclist, I would also prefer that the banned ‘left turn’ from Mare Street into RICHMOND ROAD, be made a "cyclists only" left turn during this time.</t>
  </si>
  <si>
    <t>SE5 0DJ</t>
  </si>
  <si>
    <t>Limiting car access is the only way to change the incentive to drive.</t>
  </si>
  <si>
    <t xml:space="preserve">I do not 'prefer' any of these proposals and it is a mockery for the only way for residents to be able to take  part in this consultation to be forced to choose one of these options </t>
  </si>
  <si>
    <t>Nw1 6ut</t>
  </si>
  <si>
    <t>Least possible should be None it’s a stupid idea</t>
  </si>
  <si>
    <t xml:space="preserve">E8 3qw </t>
  </si>
  <si>
    <t>e84na</t>
  </si>
  <si>
    <t>Noise pollution from traffic, air pollution, dangerous driving.</t>
  </si>
  <si>
    <t>E8 3QY</t>
  </si>
  <si>
    <t>Having a bus gate installed at this location will re-direct traffic to Richmond Road or to Hackney Road.  This is just moving the problem, such measures will not stop people using their vehicle.  The times proposed are also questionable, 8am - 4pm seems a more reasonable time frame as this is school hours.  The Lansdowne/Westgate consultation, as well as the Queensbridge/Middleton consultation seem to be focused on improving the image of Hackney &amp; the London Fields area rather than supporting the needs of ordinary Hackney residents.  London Fields seems to want to appeal to a more trendy/affluent group of people - Ordinary people are being over looked. People use cars because they need to ie family or work.  All consultations have made no mention of how to improve the safety of roads from cyclists (especially if you are aiming to increase the number of cyclists).  There is a particular problem of cyclists carelessly cycling (at speed) from Broadway Market across Lansdowne Drive into London Fields Park (or the other way around).  Air pollution may or may not be a problem, the article quoted from Kings College is based on estimates and very few facts.  Schools should be made to take more ownership of their parents driving habits rather than a blanket ill-designed scheme put in place.  School areas should be safe for school children but unfortunately this consultation does not guarantee - other solutions could be trailed such as more school buses or just closing the road during the start and end of school? This seems to be based on London Fields wanting to re-inforce its reputation as progressive.</t>
  </si>
  <si>
    <t>E8 4NE</t>
  </si>
  <si>
    <t>The area is used by many pedestrians all day round, especially during the times of the school but also during market days or good-weather afternoons when school-classes, families, residents and visitors come to London Fields to enjoy their leisure time.
The car traffic not only pollutes the air, but also causes great danger to kids running or ball games or buggies and scooters.</t>
  </si>
  <si>
    <t>E2 9BD</t>
  </si>
  <si>
    <t>Wharf Place</t>
  </si>
  <si>
    <t>e5 8hn</t>
  </si>
  <si>
    <t>Clarence Place</t>
  </si>
  <si>
    <t>E5 8HB</t>
  </si>
  <si>
    <t>E11 1HQ</t>
  </si>
  <si>
    <t>Clarence Road</t>
  </si>
  <si>
    <t xml:space="preserve">Removes unnecessary rat running traffic from the area. Will allow better cycling experience </t>
  </si>
  <si>
    <t>E81DP</t>
  </si>
  <si>
    <t>Allows local access, 'not rush hour'</t>
  </si>
  <si>
    <t>N166LB</t>
  </si>
  <si>
    <t>Oldhill Street</t>
  </si>
  <si>
    <t>E81NT</t>
  </si>
  <si>
    <t>I agree with the transport strategy goals listed in the consultation overview, and think a 24 hour closure is aligned with them. I also think anything else would be confusing for drivers and would lead queued traffic waiting for the gate to open, u turns etc.
I'm concerned about effects on traffic on Broadway Market if this does happen, and if Broadway Market isn't also filtered, or if the school street restriction isn't also 24 hours. As far as I can see the bus gate alone would divert westbound traffic south onto Broadway Market, which as I'm sure you're aware is the site of unacceptable daily incidents caused by rat running motorists currently, and absolutely does not need any more traffic. I'm hopeful you have this in mind with your plans for the Market however, and look forward to hearing about them in the New Year!</t>
  </si>
  <si>
    <t>Evans Close</t>
  </si>
  <si>
    <t>Banning cars would encourage cycle to school by kids in a safe environment as well as reducing pollution which effects children more</t>
  </si>
  <si>
    <t xml:space="preserve">I like the park but the cars make it noisy and polluted. When I walk to school there are too many cars jammed together in the morning. I think cities are best without private cars. </t>
  </si>
  <si>
    <t xml:space="preserve">Question 7 is completely unfair! I do not wish for the bus gate to be in operation at all and this survey does not allow me to select that option! Discount my option as my form will not be accepted otherwise.
I do not wish for the bus gate at all. I live on Welshpool Street and this will block any access for me to travel north or west without considerable delay. This is very unfair for local residents. </t>
  </si>
  <si>
    <t xml:space="preserve">I don’t like so many cars in my street. They are very noisy and it’s scary to cross the street. </t>
  </si>
  <si>
    <t>E84LT</t>
  </si>
  <si>
    <t>The noise of large vehicles is becoming more and more unbearable and unsafe for the children</t>
  </si>
  <si>
    <t>e84lt</t>
  </si>
  <si>
    <t xml:space="preserve">Safety! My child has nearly been hit by speeding cars on many occasions while walking to school and when crossing the street at the zebra crossing near albion Drive. It's just too dangerous at the moment and too busy with pedestrians and children for cars to have the upper hand. Please do what's right for residents and pedestrians and make these changes. 
Thank you </t>
  </si>
  <si>
    <t>e83fg</t>
  </si>
  <si>
    <t>The Bus gate would be a significant safety improvement during the busy daylight hours when there is a higher density of pedestrians and cyclists around the Westgate street and Broadway market intersection.</t>
  </si>
  <si>
    <t xml:space="preserve">Strongly believe there is too much traffic down the road at all times - a bus gate in place for 24 hours would reduce pollution for school children as well as other residents in the area. </t>
  </si>
  <si>
    <t>E84BN</t>
  </si>
  <si>
    <t xml:space="preserve">Implementing this change or any other where a road is closed or restricted diverts traffic through other roads, which will inevitably cause congestion for the following,
LN3: Improving air quality
LN15: Filtered Streets </t>
  </si>
  <si>
    <t>e5 0lN</t>
  </si>
  <si>
    <t>E15 2FP</t>
  </si>
  <si>
    <t>E81DJ</t>
  </si>
  <si>
    <t>E50DN</t>
  </si>
  <si>
    <t>Less inconvenience</t>
  </si>
  <si>
    <t>I believe it is appropriate for the Bus Gate to be operational from 7am to 7pm, Monday to Saturday. London Fields Primary School and its playground are directly adjacent to the road. Therefore they are directly affected by the volume of traffic and emissions from the road at all times during the date, but especially during drop off and collection and playtimes (which are throughout the school day as well as pre and post school hours) where the majority of the children (and teachers) are outside all year round, but especially during the spring, summer and autumn terms. Furthermore, a large portion of the school building also faces onto Westgate Street and will have its windows open throughout the day (again especially during the spring, summer and autumn terms), and will therefore benefit from the reduced road traffic, emissions and noise.  I feel extremely confident that the Bus Gate operational times suggested will have a significant beneficial impact of the overall condition and environment of the school, directly benefitting the children and adults who spend their day there , and travel to and from the School. 
On a Saturday, the Market will also benefit from the same traffic enforcement, throughout the day, due to the lack of traffic and increased cycle and pedestrian access.</t>
  </si>
  <si>
    <t>N16 7SA</t>
  </si>
  <si>
    <t>POLLUTION AND HEAVY TRAFFIC.</t>
  </si>
  <si>
    <t>Tn156du</t>
  </si>
  <si>
    <t xml:space="preserve">None of the above My nan lives in the area and uses taxis which won’t be able to use this as buses only </t>
  </si>
  <si>
    <t>E5 0LQ</t>
  </si>
  <si>
    <t>why encourage rat-running between 7pm and 7am, what is the gain here?</t>
  </si>
  <si>
    <t>Only 24 hour operation for the bus gate will deter people from using cars for local, walkable journeys and can keep non-local traffic out of a residential area and near a school. Allowing traffic will increase air pollution, noise and traffic in the area and around the school.</t>
  </si>
  <si>
    <t>E8 4BD</t>
  </si>
  <si>
    <t>Glebe Road</t>
  </si>
  <si>
    <t xml:space="preserve">Too much traffic on Westgate Street, crossing it can be difficult when traffic queues across Broadway Market. Cutting this out so it is just bicycles and buses will be a great improvement. </t>
  </si>
  <si>
    <t>E83ER</t>
  </si>
  <si>
    <t>n16 8an</t>
  </si>
  <si>
    <t>Cressington Close</t>
  </si>
  <si>
    <t xml:space="preserve">There is already far too much traffic on Lansdowne Drive which is a narrow and entirely residential road.
Due to width restrictions and closed roads in the area, Lansdowne Drive gets above its fair share of larger vehicles such as lorries and vans. My house is constantly shaken by these lorries and vans crashing noisily over the ineffectual road humps.
We have constant traffic jams as vehicles are unable to pass each other which increases  pollution and noise from idling engines. 
It has a very regular bus route in both directions which is constantly held up by the 
 frequent traffic jams.
We regularly see and hear threatening behaviour and blasts of horns from irate drivers.
When the road is clear, many vehicles hurtle along at truly terrifying speeds. It is not locals driving like this, but people using Lansdowne Drive as a rat-run.
The bus gate should be 24 hours, 7 days a week, as these problems are not restricted to certain hours of the day, but happen at all hours of the day and night.
</t>
  </si>
  <si>
    <t>e9 6ba</t>
  </si>
  <si>
    <t>Coopersale Road</t>
  </si>
  <si>
    <t>E9 7NL</t>
  </si>
  <si>
    <t>Leopold Mews</t>
  </si>
  <si>
    <t>There aren't very many access routes from Mare St now, and delivery vehicles already have a hard enough time in London as it is.</t>
  </si>
  <si>
    <t>The bus gate should operate constantly because even outside of peak congestion times there is still far too much through traffic on Westgate Street and Lansdowne Drive. This causes air pollution, noise pollution, danger to pedestrians and cyclists, and delays to the buses.
We have frequent problems with speeding vehicles on Lansdowne Drive - I often find it scary and difficult to cross the road with my two young children when we're going to the park. I don't feel safe riding my bicycle on Lansdowne Drive.
We have to live with a lot of noise pollution caused by all the traffic. Frequently we hear inconsiderate drivers beep when they get stuck in traffic . A lot of the road is single file, so vehicles sometimes have to wait to pass - and some drivers have a problem with this and use their horns. Sometimes they start shouting and get out of their cars which is quite stressful when it is happening right outside our house. Builders' trucks make a loud crashing noise when they speed over the speed bumps and this regularly shakes the foundations of our house - it can make the windows rattle.
If there was less traffic on Westgate Street and Lansdowne Drive, it would help the buses as the buses are often held up by the traffic jams. 
It will be easier for drivers to get used to the bus gate if it operates constantly, as they won't forget it is there and have to turn round at the last minute.</t>
  </si>
  <si>
    <t>E9 7JH</t>
  </si>
  <si>
    <t>Skipworth Road</t>
  </si>
  <si>
    <t>E8 4BF</t>
  </si>
  <si>
    <t>Seems sensible to restrict cars etc during school run times but would potentially create issues for local businesses if this was enforced between 10am and 3pm. If these roads were blocked during daylight hours wouldn't this ensure other nearby local roads become busier &amp; congested, which wouldn't help air quality or safety.</t>
  </si>
  <si>
    <t>E9 6FS</t>
  </si>
  <si>
    <t>E9 7qq</t>
  </si>
  <si>
    <t>Cresset Road</t>
  </si>
  <si>
    <t>Shore Place</t>
  </si>
  <si>
    <t>Hackney council has a unique opportunity to showcase to the rest of the capital that our streets are for shared use and that cars do not have priority over people. I hold the view that we need to view driving in a private car as a last resort as a mode of transport, and that simply comes about through a shift in behaviour. Operating the bus gate as a 24 hour deterrent will enforce drivers to stop taking this route. Driving has to become simply too annoying for a private driver, so that they defer to public transport, cycling or walking. 
Broadway Market:
The backlog of traffic on Westgate Street on Saturdays when the market is operational on Broadway Market is unmanageable. It makes using the crossing as a pedestrian across Westgate Street at the bottom of London Fields dangerous. 
No Left turn into Richmond Road from Mare Street:
If the bus gate is not made 24 hour, the rat running will simply be re-routed along Mentmore Terrace and Triangle Road which is already very fast and dangerous. They are narrow roads not designed for a heavy flow of traffic.
Air Pollution:
Following the Greenpeace investigation into UK air quality we now know that children at London Fields Primary School are exposed to illegal levels of air pollution every day - exceeding 40µg/m3 of Nitrogen Dioxide. (1)  These fumes are breathed by the children throughout the day as they run around and play in the playgrounds on Westgate Street and Sheep Lane. It is imperative that we act to protect these children from the irreversible lifelong damage that exposure to Nitrogen Dioxide creates. 
In the face of what is deemed a 'Public Health Crisis' we need to change our behaviour drastically and stop being dependent on private transport. (2)
Childhood Obesity:
We live in a borough with a childhood obesity crisis. The school run is a simple way to introduce short daily exercise to families - either walking or cycling. But for this to be effective we need to show children that it is safe and normal for them to walk and cycle to school. If driving to school becomes an anomaly among school children they will influence their peers as positive role models. If families get used to walking and cycling their short local journey to school, it will become part of their daily make up and more likely that they will walk and cycle other journeys throughout the day. Young children need to see their parents adopting this behaviour for them to naturally adopt it in their own lives. From the council's own statistics Hackney is the London borough with the highest number of residents who cycle to work (15.4%, 2011 census). We need to make sure that this activity is reflected throughout the community - i.e. local families travelling within Hackney, which it cannot be at the moment if there is a childhood obesity crisis. (3) 
School run in cars:
Many journeys made in cars are short local journeys, such as the school run, that can be easily made by using public transport. The quantity of traffic making school related journeys is evident during the school holiday periods when traffic around Westgate Street drops dramatically. We need to make it difficult for these journeys to be made, the last resort, otherwise drivers will simply continue to use their cars for convenience. 
Children these days are walking to school less often. In the 1970s an estimated 64% of all trips to school were made by walking (74% for primary age pupils and 53% for secondary age). By 2014 younger children were being driven as often as they walked in (both 46%) while older children were walking just 38% of the time. (4)
(1) https://www.theguardian.com/environment/2017/apr/04/thousands-of-british-children-exposed-to-illegal-levels-of-air-pollution
(2) https://www.theguardian.com/commentisfree/2017/nov/29/dirty-air-killing-children-government-politicians-teachers-public-health-crisis
(3) https://www.ucl.ac.uk/transport-institute/pdfs/hackney_cycling
(4) https://www.theguardian.com/environment/2016/may/19/why-air-pollution-in-schools-is-such-a-big-deal-and-what-to-do-about-it</t>
  </si>
  <si>
    <t>E5 9LR</t>
  </si>
  <si>
    <t>Warwick Grove</t>
  </si>
  <si>
    <t>I support any measure that reduces the volume of traffic and as a consequence, the level of air pollutoion.</t>
  </si>
  <si>
    <t>E8 3PA</t>
  </si>
  <si>
    <t>Ellingfort Road</t>
  </si>
  <si>
    <t>Why is there no option to oppose all of this proposal? This does not seem to be a very democratic process. It is interesting that the geographical areas with highest numbers of private home ownership such as Richmond Road and, as was much in evidence with the proposals last year around Middleton Road and surrounding residential roads, are very effective in improving their own environments through campaigning. From the engagement around the proposal last year, it is clear that there are large groups of people on high incomes who are very active lobbyists and have great ability and confidence when looking after their own interests. They are the people who pose as cyclists while also owning 4x4 monstrous cars that are high polluting, and they focus on attempting to shift traffic away from their own homes with a focus on protecting their children while caring little about the traffic re-routing onto other neighbouring streets. They use and manipulate arguments such as road safety and the protection of air quality to argue for restrictions to traffic flow,  while showing total disregard for the impact that such closures and restrictions have on anyone else.
In Wilton Way there is a mixture of social housing, private rented, small businesses and a much smaller number of privately owned homes, and the more transient nature of the population means there are less active residents groups and hence less lobbying. I and other members of my family who also live on Wilton Way suffer from asthma, and I am very aware that if the traffic flow is diverted from a relatively major route such as Richmond Road, the rat running will be diverted to Wilton Way unless some additional restrictions are made to access here too. If road use is to be restricted-then this has to be done in an egalitarian way that doesn't disadvantage the poor or less vocal groups, and options explored that keep the traffic to the main arterial routes rather than just diverting one existing rat run to a different area. I do not drive or own a car and am very aware of the need to use public transport and walk, so I am not opposed to attempts to shift local people to adopting healthier ways of getting around, but it strikes me as mainly the people who are using Hackney as part of their commute who are making it unbearable. If the side streets that are falling foul of these rat runs are all closed off apart from for access to those who live or work in them, this seems fair. However to bow to pressures from the most privileged residents who shout the loudest to clean up their air is neither just nor acceptable.</t>
  </si>
  <si>
    <t>E8 3DQ</t>
  </si>
  <si>
    <t>Mentmore Terrace</t>
  </si>
  <si>
    <t>N19 3LA</t>
  </si>
  <si>
    <t>People driving through an area should use the main roads to lower physical danger and pollution on side roads.  
Drivers more likely to exceed speed limit during night time when the roads are quieter.</t>
  </si>
  <si>
    <t>SG4 9LE</t>
  </si>
  <si>
    <t>Central Bedforshire</t>
  </si>
  <si>
    <t>E9 7QQ</t>
  </si>
  <si>
    <t>Richmond Road is narrow, with parks and schools along it, and is frequently used as a rat-run.  I've witnessed dangerous driving down here, particularly at rush-hour.</t>
  </si>
  <si>
    <t>N1 4HX</t>
  </si>
  <si>
    <t>Culford Road</t>
  </si>
  <si>
    <t>I have walk my 5year old to school, with a baby and a 3year old. My heart is in my mouth for the journey twice a day. The worst bit is crossing over Mare Street where the light sequence means you always have to wait in the island in the middle while traffic whizzes by. In the summer, my toddler stepped off the buggy board and in to the traffic. He nearly died. Please allow families to get completely over the road rather than wait inhe middle.</t>
  </si>
  <si>
    <t>E96lb</t>
  </si>
  <si>
    <t>Morning Lane</t>
  </si>
  <si>
    <t xml:space="preserve">I think we need to promote children's health. </t>
  </si>
  <si>
    <t>No turn left into Richmond Rd will create havoc as everyone has to go down Graham Rd and Mare Street is bad enough as it is, this will create a bottleneck and polute the area even more, plus Mare St has a large pedestrian population - what about them.  The argument about Richmond Rd residents is flawed as they would be affected more than most.
Much as I like living in East London you are hemming everyone in and it will create more rat-runs. We do want to travel West occasionally and Richmond Rd is a main route
I could even argue that a no right turn into Richmond Rd would be better as the traffic from nearer Graham Rd and also has to turn across two lanes of traffic.
It's a terrible idea, the other idea re schools fair enough but not this</t>
  </si>
  <si>
    <t>too much rat running and speeding cars at most times</t>
  </si>
  <si>
    <t>E84NH</t>
  </si>
  <si>
    <t>Cars use this route as a rat run between Queensbridge Road / Richmond Road and Mare Street.  They go extremely fast down residential streets and several streets with schools on.</t>
  </si>
  <si>
    <t>E28DD</t>
  </si>
  <si>
    <t xml:space="preserve">You are causing more headaches. Please please stop closing the roads around Hackney. Your latest closeour near e9 is a nightmare and  absolutely ridiculous people are just trying to get home, as a precaution use zebra crossings and lolly pop ladies... think of the elderly and disabled. Which of course you don’t care about. </t>
  </si>
  <si>
    <t>N10 3HU</t>
  </si>
  <si>
    <t xml:space="preserve">Restricting  other motor vehicles while enabling buses to pass smoothly at peak traffic hours will be a helpful traffic-calming measure. Ideally it should be for 24 hours - but this may produce other problems. </t>
  </si>
  <si>
    <t>It would be safer and less polluted for kids during drop off and pick up times</t>
  </si>
  <si>
    <t>I am the Head Teacher of St.Paul's With St. Michael's Primary School, which is located within walking distance from London Fields School behind the Broadway Market.  
First of all, I would like to say that any recommendations to reduce congestion that affects the lives of young children is a welcome change. In this instance however, I am worried that it could have a negative impact on the well-being and safety of the children of my school.  
Having been at my school for 20 years, I have seen many changes in the way traffic has increased in the immediate area.  The traffic flow on Westgate street  heading towards Mare Street in particular, only started to be congested when the left turning side road into Mare Street was closed and made into an over-sized pedestrian area that serves no purpose. Subsequently, almost overnight the queues to get into Mare Street began to accumulate and back up all the way to London Fields school and on most days backed up to Lansdowne Drive and as far as Lavender Grove.  In my humble opinion, the whole problem would be solved if you re-instated that little side road into Mare Street that allowed the traffic to get through easily and without standstill traffic creating congestion in front of London Fields school and businesses on Broadway Market.  I'm sure the Anne Taylor Children's centre is also affected by this congestion.
In terms of the proposals I am concerned that the closures twice a day at peak times will force the traffic down Trederwen Road and into Pownall Road, where most of my children cross to get to our 2 entrances (one on Brougham Road and the other on Wilde Close).  There are no zebra crossings or lights to ensure the safety of my children crossing these busy roads and at times with a bend that has no visibility. To add even more traffic at these peak times is basically putting  the lives of my school children and their families at risk.
By trying to solve one problem, I feel you are creating an even more serious one, which could endanger the lives of so many young children.  If you could guarantee that there will be a zebra crossing put somewhere on Pownall Road to prevent children being knocked over by overzealous drivers trying to bypass your restrictions, or a traffic light then I can support this proposal.  Otherwise I cannot support this scheme and will be informing my Governing Body of these recommendations.
Kind Regards,
Tom Panagiotopoulos
Head Teacher</t>
  </si>
  <si>
    <t>e8 4bn</t>
  </si>
  <si>
    <t>E8 4FT</t>
  </si>
  <si>
    <t>E8 4bn</t>
  </si>
  <si>
    <t>Rush-hour operation would target through-commuters without inconveniencing local residents and businesses too much (most shops don't open till 10 anyway), so they (locals) would be more on-side.
PS I noticed a sign up in Hoxton Square asking motorists to turn off engines while stationary: this sign, made much bigger - perhaps a vinyl banner - on railings across the borough would reduce emissions and encourage drivers to think about their own impact on pollution levels more generally. They need reminding that it's actually illegal to idle one's motor. Traffic officers could even enforce this traffic law while on their normal rounds?</t>
  </si>
  <si>
    <t>BS6 5QF</t>
  </si>
  <si>
    <t>The problems of pollution will be pushed to else where in the borough.</t>
  </si>
  <si>
    <t>SE11 4DW</t>
  </si>
  <si>
    <t>As a grandparent who frequently collects the children from London Fields Primary School, I know how much traffic builds up in the road outside the school at school hours, with children rushing out into the road without looking.
It would be helpful to implement Bus Gate during school drop off and collection times.</t>
  </si>
  <si>
    <t xml:space="preserve">I DO NOT SUPPORT ANY OF THE ABOVE OPTIONS!!
I do not support bus gate operation restricting traffic during any of the above times.  
These times are NOT CONSISTENT with the proposal of school streets to operate to restrict traffic during drop-off and pick-up times only.
School drop-off/pick-up is 9am &amp; 3pm Mon-Fri.  IT DOES NOT INCLUDE SATURDAYS.
By introducing a bus gate, residential access in and out of this area would be severely restricted, inconveniencing residents.
As a result of the above closures, traffic - both east and west - would be diverted to Richmond Road which is already experience way too high volumes and speeds of traffic for a residential area.  This is in fact only displacing the issue rather than correcting it.  As a resident of Richmond Road I SEVERELY OBJECT TO BECOMING THE VICTIM OF THIS.
The proposed solution of a "no left turn" at Richmond Road would not be suitable for the following reasons:
1. It would only deal with part of the problem, by reducing east-to-west traffic turning left from Mare Street
2. It would severely impact residents and restrict access to our properties
</t>
  </si>
  <si>
    <t>BR34LX</t>
  </si>
  <si>
    <t xml:space="preserve">Opposed the all suggestion and this is unfair that the above options do not give  you the option to oppose all </t>
  </si>
  <si>
    <t>Air pollution, child safety</t>
  </si>
  <si>
    <t>E9 7PX</t>
  </si>
  <si>
    <t>Well Street</t>
  </si>
  <si>
    <t>To reduce the traffic flow during periods where children and families are most active in the area. I think a 7 a.m to 7 p.m BUS GATE might be a problem for small local businesses i.e receiving deliveries</t>
  </si>
  <si>
    <t xml:space="preserve">N16 6AN </t>
  </si>
  <si>
    <t>Filey Avenue</t>
  </si>
  <si>
    <t>The number of pedestrians and cyclists using Broadway Market, Londonfields and Westgate Street far outweighs the number of motorists. This is even more the case on weekends.
In addition hopefully this will reduce the number of motorists aggressively speeding through the neighbourhood especially from Victoria Park Rd across Mare St onto Bush Rd. where its only a matter of time before a serious accident takes place.</t>
  </si>
  <si>
    <t>E9 6FR</t>
  </si>
  <si>
    <t>Shepherds Lane</t>
  </si>
  <si>
    <t>I guess it's only fair during certain times otherwise the traffic will worsen on the other roads.</t>
  </si>
  <si>
    <t>Why did you not offer "NOT AT ALL" as an option. This is  lunacy for local residents who depend on motorized access to their street.</t>
  </si>
  <si>
    <t>E84TR</t>
  </si>
  <si>
    <t>Too much traffic congestion contributing to polluted air for children going to and from school.....alleviation of this pressing issue has got to happen.</t>
  </si>
  <si>
    <t>E9 6QH</t>
  </si>
  <si>
    <t>Darnley Road</t>
  </si>
  <si>
    <t xml:space="preserve">As someone who cycles and walks in the area regularly, I'd welcome a permanent decrease in traffic and pollution </t>
  </si>
  <si>
    <t>n1 3gn</t>
  </si>
  <si>
    <t>Southgate Road</t>
  </si>
  <si>
    <t>Traffic in our area is already really congested on the main trunk roads so this whole scheme will make congestion throughout the area worse but I support it for a trial in the hope that it will encourage people not to use their cars.
I support bus gates and any road restrictions being consistent. There are so many confusing road signs in and around hackney concerning speed limits and bus lanes (hardly any people use bus lanes outside of restricted times because it is not clear enough when they can use them without getting a ticket) So I would propose a full day restriction so people learn about the change more quickly and get less confused and frustrated by it.</t>
  </si>
  <si>
    <t>N16 7PT</t>
  </si>
  <si>
    <t>Darville Road</t>
  </si>
  <si>
    <t xml:space="preserve">I support the proposals for rush hour weekday traffic but not on the weekend when the impact of the restriction on local residents would be much greater.
Please also give consideration to whether local residents could be ‘authorised vehicles’.  Ie if you live (as we do) on one of the roads like Richmond road or forest road then you would still permitted through the bus gate and to turn left. </t>
  </si>
  <si>
    <t>SW14 8QY</t>
  </si>
  <si>
    <t xml:space="preserve">Protecting the health of Hackney's citizens must be paramount. Children's lung development and respiratory health is damaged by air pollution and both they and adults are at risk of shortened life expectancies because of particulates from traffic fumes. Anything that reduces air pollution should be welcomed. </t>
  </si>
  <si>
    <t>Is there a plan to remove road humps.  These are likely to be having a negative impact on air quality.  When i asked to see a risk assessment of their impact, the council didn't have one.  Health &amp; Safety need to be considered together.  It seems likely the humps are key contributors to air pollution, and a lack of assessment is a cause of concern.  As installers of the humps, i would expect the council to have a duty of care in this regard.</t>
  </si>
  <si>
    <t>Traffic drives dangerously fast down Lansdowne Road at all times of the day.</t>
  </si>
  <si>
    <t>E5 0EE</t>
  </si>
  <si>
    <t>Daubeny Road</t>
  </si>
  <si>
    <t>I'm very concerned about the amount of traffic using Lansdowne Drive as a rat run. Traffic speeds are far too high making it dangerous to cross. I have two children who have to cross this road regularly on their own. I have been knocked off my bike on Lansdown by a speeding motorbike. For these reasons I believe traffic has to be restricted 24 hours a day.</t>
  </si>
  <si>
    <t xml:space="preserve">BN32FH </t>
  </si>
  <si>
    <t>N1 4EN</t>
  </si>
  <si>
    <t>De Beauvoir Road</t>
  </si>
  <si>
    <t>E9 5AS</t>
  </si>
  <si>
    <t>Wick Road</t>
  </si>
  <si>
    <t xml:space="preserve">1. The roads are too busy during school hours.
2. There is too much rat running traffic at all times. </t>
  </si>
  <si>
    <t>BS3 4LA</t>
  </si>
  <si>
    <t>N1 7EX</t>
  </si>
  <si>
    <t>Wenlock Street</t>
  </si>
  <si>
    <t>This would restrict motor traffic and create a pleasant and safe route for pedestrians and cyclists at all times.</t>
  </si>
  <si>
    <t>e35bp</t>
  </si>
  <si>
    <t>E5 0PN</t>
  </si>
  <si>
    <t>N1 4LE</t>
  </si>
  <si>
    <t>Median Road</t>
  </si>
  <si>
    <t>De Beauvoir Square</t>
  </si>
  <si>
    <t>I don't know what a bus gate is...</t>
  </si>
  <si>
    <t>e84pb</t>
  </si>
  <si>
    <t>N16 0nr</t>
  </si>
  <si>
    <t>Dumont Road</t>
  </si>
  <si>
    <t xml:space="preserve">I am a teacher of St.Paul's With St. Michael's Primary School, which is located within walking distance from London Fields School behind the Broadway Market.  
First of all, I would like to say that any recommendations to reduce congestion that affects the lives of young children is a welcome change. In this instance however, I am worried that it could have a negative impact on the well-being and safety of the children of my school.  
Having been at my school for 10 years, I have seen many changes in the way traffic has increased in the immediate area.  The traffic flow on Westgate street  heading towards Mare Street in particular, only started to be congested when the left turning side road into Mare Street was closed and made into an over-sized pedestrian area that serves no purpose. Subsequently, almost overnight the queues to get into Mare Street began to accumulate and back up all the way to London Fields school and on most days backed up to Lansdowne Drive and as far as Lavender Grove.  In my humble opinion, the whole problem would be solved if you re-instated that little side road into Mare Street that allowed the traffic to get through easily and without standstill traffic creating congestion in front of London Fields school and businesses on Broadway Market.  I'm sure the Anne Taylor Children's centre is also affected by this congestion.
In terms of the proposals I am concerned that the closures twice a day at peak times will force the traffic down Trederwen Road and into Pownall Road, where most of my children cross to get to our 2 entrances (one on Brougham Road and the other on Wilde Close).  There are no zebra crossings or lights to ensure the safety of my children crossing these busy roads and at times with a bend that has no visibility. To add even more traffic at these peak times is basically putting  the lives of my school children and their families at risk.
By trying to solve one problem, I feel you are creating an even more serious one, which could endanger the lives of so many young children.  If you could guarantee that there will be a zebra crossing put somewhere on Pownall Road to prevent children being knocked over by overzealous drivers trying to bypass your restrictions, or a traffic light then I can support this proposal,
Sincerely,
Jessica Foster
</t>
  </si>
  <si>
    <t xml:space="preserve">I strongly support the greatest degree of filtering possible in the London Fields area. A bus gate is a great idea, because it's vital that people can still use the bus. Removal of private cars (mostly non-resident drivers trying to cut through to the A12) would radically improve the bus experience in this area. I also think there will be excellent improvements for walking and cycling. The current situation in Westgate Street is an absolute scandal, awful traffic clogged and polluted, for no reason other than the convenience of a small minority. Just making the gate 24 hours is the simplest most consistent approach. </t>
  </si>
  <si>
    <t>E10 7BB</t>
  </si>
  <si>
    <t xml:space="preserve">Pollution levels, noise and traffic at pick up and drop off times make for utter chaos at pick up and drop off. There are regular road rage incidents, parents park dangerously and the route is used as a rat run. </t>
  </si>
  <si>
    <t>This is to reduce air and noise pollution. We breathe and hear 24 hours a day. Traffic needs to be discouraged at all times.</t>
  </si>
  <si>
    <t>To reduce pollution by restricting car access</t>
  </si>
  <si>
    <t>Rm12 6dt</t>
  </si>
  <si>
    <t>E8 4ED</t>
  </si>
  <si>
    <t>Why push traffic onto surrounding roads? What have thise residents done to deserve this. It will as allways push up polluting air in the surrounding area push existing traffic thrugh surrounding areas cause congestion in surrounding areas and extend travelling times for everyone else living , commuting , working in the surrounding areas as has been shown in the areas of the bourough where cycle lane closures have been implemented. Stop closing the roads it dosnt help residents at all.</t>
  </si>
  <si>
    <t>Stean Street</t>
  </si>
  <si>
    <t>E83RH</t>
  </si>
  <si>
    <t>W12 9JQ</t>
  </si>
  <si>
    <t>e50dr</t>
  </si>
  <si>
    <t>N1 6FB</t>
  </si>
  <si>
    <t>East Road</t>
  </si>
  <si>
    <t>Why is there no option for not wanting any of these suggestions, this is a biased consultation .  Why do I have to click on one of the options before being able to submit my  response</t>
  </si>
  <si>
    <t xml:space="preserve">Because of the presence of pollution during traffic hours, and this is very harmful and has poisonous effects on the children attending London Fields Primary School.  </t>
  </si>
  <si>
    <t>There is often too much traffic on these streets at all times of the day. Removing the traffic will make the streets safer for local residents and reduce air pollution.</t>
  </si>
  <si>
    <t>SE11 5PX</t>
  </si>
  <si>
    <t>N1 4LN</t>
  </si>
  <si>
    <t>Where the bus gates do not operate all day, there is a higher likelihood of driver non-compliance, arising due to confusion or a perception that the restriction is not important. Additionally, vulnerable road users, such as people with disabilities and/or older people, will want to use the street at all times, not just peak or daytime hours, and would benefit from enhanced safety thanks to the bus gate.</t>
  </si>
  <si>
    <t>E9 6FF</t>
  </si>
  <si>
    <t>Englefield Road</t>
  </si>
  <si>
    <t xml:space="preserve">I feel that an effort to address the issiues of road traffic danger and pollution whilst also promoting walking, cycling and healthy lifestyles is to be commended.  I think this trial (and hopefully permanent implementation) is very worth while, I do however think there are wider issiues with non local traffic using the area between mare street and Queensbridge road as a way to avoid the main roads, this scheme will go some way to address this and will certainly protect the most vulnerable but the wider issiues should be addressed if we aim to create a healthy and safe environment .  I take my child through this area every morning to Mapledene children’s centre via bicycle and it can be quite an intimidating experience with the speed and aggression of some drivers, in fact I’m quite sure that if I wasn’t a very experienced cyclist I probably wouldn’t use this route.
</t>
  </si>
  <si>
    <t xml:space="preserve">Think the ban should be timed around school hours not Saturdays or 24hrs. School hours protects the primary school pupils but still allows traffic to access the area at other times. If you make it 24 hours then you’re just making congestion in another street even worse. </t>
  </si>
  <si>
    <t>N167TD</t>
  </si>
  <si>
    <t>Farleigh Road</t>
  </si>
  <si>
    <t>e8 4ep</t>
  </si>
  <si>
    <t>First, as a parent of a child at Gayhurst Community School, let me say I applaud the Council’s efforts to make the streets in the borough safer and the air cleaner. However, I have a number of reservations about these proposals.
1.	The survey is flawed – this question should have an option to say ‘no hours’, for people who oppose the BUS GATE altogether.
2.	I can also see no valid reason why the options are all Monday to Saturday, when the school is only open from Monday to Friday.
3.	Regarding the NO LFET TURN onto Richmond Road. I appreciate the council’s efforts to stop non-local traffic using this road as a cut-through – however, I think the proposal to ban ALL traffic from turning left while the bus gate is in operation will have a disproportionate impact on local residents. I live at this end of Richmond Road, so if the ban comes into operation I will have to drive a long way out of my way (either via Morning Lane or Graham Road) to reach my home – thus, banning my entrance into Richmond Road will actually have the effect of INCREASING AIR POLLUTION by lengthening my journey unnecessarily. I note that the system already in place in Crondall Street has an exemption for local residents, so I would strongly urge you to implement a similar EXEMPTION TO THE NO LEFT TURN BAN FOR RESIDENTS OF RICHMOND ROAD.
4.	I would also strongly urge the council to review the current pedestrian crossing set up on Mare Street. The crossing on the south side of the Richmond Road junction in particular is very dangerous – cars often plough straight through red signals here because a) they believe the crossing is part of the previous traffic light system (before Richmond Road) and so ignore the crossing signal is it changes, and b) vehicles turning right onto Mare Street from Richmond Road do not always see the signal. The lights also remain on green for far too long, meaning pedestrians are often stranded on the central island for several minutes. I would urge council officials to spend some time at this junction – you will soon recognise that the current set up is dangerous and is in need of improvement. 
Thank you.</t>
  </si>
  <si>
    <t>I can quite understand the concerns of school children and their parents regarding London Fields School, though this does not particularly apply to me or those I know. 
However, the top of Broadway Market is already very dangerous and in need of re-thinking. A cycle lane, vehicles from three directions, and a badly placed zebra crossing all combine to make it an unpleasant place to navigate, either on bike or on foot as is my experience. 
This experience is naturally amplified on market days. 
Thank you</t>
  </si>
  <si>
    <t>extended restrictions are unnecessary</t>
  </si>
  <si>
    <t xml:space="preserve">E32la </t>
  </si>
  <si>
    <t>E2 8SF</t>
  </si>
  <si>
    <t>Whiston Road</t>
  </si>
  <si>
    <t xml:space="preserve">N1 1HQ </t>
  </si>
  <si>
    <t xml:space="preserve">That is a very dangerous junction. Children and adults must be given the basic human right to roam safely for health and wellbeing. No one must be put at risk. </t>
  </si>
  <si>
    <t>I am in full support of reducing traffic through this area, especially during rush hours and times when children and families are most active. However, car services are often a safer transport option for people, especially women like myself, travelling alone at night and these should be able to continue to operate.</t>
  </si>
  <si>
    <t>I feel a 24 hour ban would create a much nicer environment and would be easier for motorists to understand.</t>
  </si>
  <si>
    <t>N16 6AN</t>
  </si>
  <si>
    <t xml:space="preserve">I think that the changes proposed can:
- Improve the air quality, especially if extended from 7am to 7pm.
- Turn the area safer for pedestrian and cyclists, particularly during the rush hours but also in others, as the cycle route that goes through London Fields Park is constantly used.
- Reduce the volume of traffic around the London Fields Primary School, which would be beneficial for the health and safety of pupils. </t>
  </si>
  <si>
    <t>- Bus gate times proposed are unfairly restrictive for local residents trying to get home. 
- Bus gate restrictions will increase traffic congestion on neighbouring roads.
- Bus gate &amp; no left turn onto Richmond Road will cause increased milage &amp; thus increased carbon emissions and longer journey times home (coming from the East). 
- I only support Bus Gate operational times that correlate with the proposed pedestrian and cycle zone times in the related public consultation paper: Mon - Fri 08:30 - 09:15 and 15:15 - 16:00.</t>
  </si>
  <si>
    <t>So that traffic is restricted during the all of the hours that children could potentially be outside</t>
  </si>
  <si>
    <t xml:space="preserve">At all hours of the day, there's traffic between Broadway market and London Fields park. I hope the bus gate would lessen this traffic. The area has a lot of cyclist and pedestrians, and I think they should be given priority. </t>
  </si>
  <si>
    <t>E8 4ET</t>
  </si>
  <si>
    <t>Reduce car traffic on smaller roads in the area</t>
  </si>
  <si>
    <t>Make it an enjoyable space 24/7, for the evening social crowd as well as the school run.</t>
  </si>
  <si>
    <t>E8 4FB</t>
  </si>
  <si>
    <t>The traffic on Lansdowne Drive has increased significantly and  is faster since the changes to Middleton Rd and the introduction of cameras on Mare St.  Children crossing not only to London Fields Primary but to Gayhurst and just to the park are at risk.   It is increasingly used as a cut through for lorries and other traffic and is noisy and polluting.</t>
  </si>
  <si>
    <t>Anything to reduce traffic on Richmond Road, especially diesel cars, which are not banned from that part of London but they should be.</t>
  </si>
  <si>
    <t>To reduce pollution and improve ambience</t>
  </si>
  <si>
    <t>e9 7pe</t>
  </si>
  <si>
    <t>Frampton Park Road</t>
  </si>
  <si>
    <t>Because the flurry of road schemes proposed to the surrounding area effectively trap London Fields residents, forcing any necessary movement within and out of the borough into an increasingly limited number of already disfunctional, congested and polluted streets. If the parking and no stopping regulations outside of London Fields School were adequately enforced during the childrens drop off and pick up periods that currently result in congestion and delays would be prevented. It is the parents and carers that create much of the traffic problem in the two 1hr periods of the day.  The proposal is disproportionate, biased towards a small number of residents, restrictive to all, prejudicial to the businesses that fought hard and for a long time to make Broadway Market and it’s surrounding area successful and forces still more congestion and pollution onto the residents of Cambridge Heath Rd/Mare St and Richmond Rda and their environs</t>
  </si>
  <si>
    <t xml:space="preserve">EN89DB </t>
  </si>
  <si>
    <t>Ub69td</t>
  </si>
  <si>
    <t>E9 7JF</t>
  </si>
  <si>
    <t>Kingshold Road</t>
  </si>
  <si>
    <t>More idiocy closing roads and causing more pollution.</t>
  </si>
  <si>
    <t>E8 3PN</t>
  </si>
  <si>
    <t>There is so much construction in the area &amp; hackney that heavy goods will use the route throughout the day if opened.  They work all day and don't really live in the peak times.
I do think 7pm is not quite late enough. If this is o be made safer and more pleasant to walk and cycle on a lot of people may only be passing when all traffic can start using it again.
Regarding the format of the bus gate - its essential that you do not funnel cyclists in front of the bus. Its an accident waiting to happen. There no reason why cyclists can fit around any funnelling gate making it safe and quicker for everyone.</t>
  </si>
  <si>
    <t>E9 7pw</t>
  </si>
  <si>
    <t>N17 9AS</t>
  </si>
  <si>
    <t xml:space="preserve">I regularly cycle there to visit family on weekends, and would welcome any measure which will reduce the amount of cars  in the area. It's plainly obvious that the vast majority of people driving in the area are only travelling short distances and are often only travelling on their own in huge cars!  </t>
  </si>
  <si>
    <t xml:space="preserve">Se15 4pf </t>
  </si>
  <si>
    <t xml:space="preserve">Dangerous at all times. Easier to implement and enforce. </t>
  </si>
  <si>
    <t>I am opposed to the bus gate, I have selected the minimum time possible from the options above, if there had been an option for 'not at all' I would have chosen that.
I am totally opposed to the 'no left turn' into Richmond Road. You haven't demonstrated a good reason for this and your suggestion that the traffic along Richmond Road is in a 'broadly east-west direction' is nonsense. The main problem traffic along Richmond Rd is the west-east traffic, evidenced by the daily long queues of traffic backing up from Mare St in the direction of Queensbridge Rd. These queues make access to Eleanor Rd (and Horton Rd) at the junction with Richmond Rd difficult at various times of the day, but particularly mid-afternoon until evening. As a cyclist I am finding it increasingly problematic entering Horton Rd via Eleanor Rd if I'm travelling from London Fields park in the evenings as I always have to cut through a queue of slowly moving traffic, or traffic that is static but that might suddenly move. This never feels safe. Your proposal for the no left turn does nothing to address the current and real problems on Richmond Rd, it'll simply create inconvenience for residents.</t>
  </si>
  <si>
    <t>As a resident living on the road, I get lots of black soot resting on my balcony and into my flat from the huge amount of traffic so this would massively help. As well as this, the noise pollution would reduce and it remove the rat run it has become. More importantly, there are two nurseries and also one school, so would be much safer and healthier for the kids.</t>
  </si>
  <si>
    <t>E97NQ</t>
  </si>
  <si>
    <t>E9 7BH</t>
  </si>
  <si>
    <t>Gascoyne Road</t>
  </si>
  <si>
    <t>It is safer for everyone especially the children and less polution near the park</t>
  </si>
  <si>
    <t>E9 7HW</t>
  </si>
  <si>
    <t>Gore Road</t>
  </si>
  <si>
    <t>Pollution levels, traffic noise, school safety</t>
  </si>
  <si>
    <t>Westgate Street is full with cars
congested in traffic, that burn gas and nervous drivers honk their horns. It isn’t an efficient transit street.
A bus street status will benefit all of us. Thank you.</t>
  </si>
  <si>
    <t>E9 5SL</t>
  </si>
  <si>
    <t>Hassett Road</t>
  </si>
  <si>
    <t>A de facto junction has occurred at the south end of London Fields where the cycle lane meets Westgate St and the north end of Broadway Mkt. 
As there is also a pedestrian crossing, drivers can often be quite erratic which can be quite dangerous for cyclists wishing to either join the flow of traffic onto Westgate or cross that street entirely onto Broadway Market. Given that this is a major cycle route at peak times, I feel that a Bus Gate preventing traffic from passing this area would help to prevent danger to cyclists.</t>
  </si>
  <si>
    <t>N16 5QG</t>
  </si>
  <si>
    <t>Holmleigh Road</t>
  </si>
  <si>
    <t>Rm126tg</t>
  </si>
  <si>
    <t>e8 4ht</t>
  </si>
  <si>
    <t>Da14rs</t>
  </si>
  <si>
    <t xml:space="preserve">Please allow taxi access as I have to pick up and drop off people in wheelchairs around the area </t>
  </si>
  <si>
    <t>E9 6AW</t>
  </si>
  <si>
    <t>Homerton High Street</t>
  </si>
  <si>
    <t>Will reduce people trying to cut through a residential area from mare street to kingsland road</t>
  </si>
  <si>
    <t>The area is a rat run for east-west traffic from and to the A12</t>
  </si>
  <si>
    <t>E8 4PG</t>
  </si>
  <si>
    <t>Dericote Street</t>
  </si>
  <si>
    <t>None of the above, because Hackney have closed a lot of roads recently which has now made heavy traffic. If you now add the operational bus gate, this will increase the traffic even more!</t>
  </si>
  <si>
    <t>Traffic has increased phenomenally since we moved here 9 years ago. I witness cars driving extremely fast and dangerously up and down our road and Broadway Market numerous times, every single day, endangering pedestrians, cyclists, children, disabled people, pets and many more. Not many days go by where we don't hear road rage incidents outside our house or nearby Broadway Market which makes for a very unpleasant daily experience. People are frustrated at not being able to move quickly, beeping horns at school drop-off &amp; pick-up times / rush hour and the polluting fumes are really powerful. We have considered moving house because of the increased traffic and daily stress it causes us.  Our son has also developed asthma which we believe is exacerbated by the polluted air surrounding our house, as it always clears up when we go away. The closed roads would be an inconvenience to us as local residents who use Westgate Street to exit the area, however I feel so strongly about how bad the situation has become and the anxiety it causes my husband and I, that I FULLY support a 24 hour implementation of this proposed plan.</t>
  </si>
  <si>
    <t xml:space="preserve">I do not think either of these proposals should go ahead. 
A bus gate would cause chaos in the area and simply push the traffic to the other residential streets in London Fields and make travel for local residents an absolute  nightmare.  
I also think it is very underhand of Hackney Council to put this consultation out over the busy Christmas period when it might be missed by some residents.  I also believe you have not made all the residents that might be directly affected by these proposals aware of this consultation.  I did not receive notification  through direct mail. I was told about it by a friend who works in the local area.
</t>
  </si>
  <si>
    <t>E84NE</t>
  </si>
  <si>
    <t>E8 4JR</t>
  </si>
  <si>
    <t xml:space="preserve">I live on Lansdowne Drive and the volume of traffic that passes this residential street is extremely high. Furthermore, the speed at which people drive and the acceleration and aggression that people drive make this an unpleasant place to live. On our row of houses there are many young families with children and it feels dangerous taking our children outside onto the pavement. Due to the volume of traffic going both ways down the street there are frequent episodes of road rage due to congestion. 
Most importantly, the pollution that this traffic brings is unpleasant. My child potentially has asthma. He is a two year old and has to take inhalers every day (despite doctors being unable to diagnose him this early). Asthma does not run in either of his parents families and so it leads me to believe this is due to environmental factors, namely the pollution due to the large volumes of traffic. 
I believe reducing the traffic, congestion and nature of fast acceleration driving is essential for enabling London to be a city whose children live within the legal boundaries of pollution levels. </t>
  </si>
  <si>
    <t>N22 6RG</t>
  </si>
  <si>
    <t>Less confusing for drivers.
Otherwise there will still be excessive through traffic in the evenings.</t>
  </si>
  <si>
    <t>e95rb</t>
  </si>
  <si>
    <t>Kenworthy Road</t>
  </si>
  <si>
    <t>Less confusing for drivers.
Otherwise there will still be excessive through traffic in the evenings.
I often walk my niece and nephew (who live on Lansdowne Drive) to school. It is always noisy and there are a lot of fumes from the traffic.  Sometimes it is very unsafe crossing the road.  I have witnessed several incidents of "road rage" which is not nice for the kids to see.</t>
  </si>
  <si>
    <t>It will significantly reduce noise, pollution and safety concerns along this route</t>
  </si>
  <si>
    <t xml:space="preserve">E8 4TR </t>
  </si>
  <si>
    <t>This will cause more congestion on the roads and more gentrification in the area. You have already reduced the width of middleton road which also causes congestion. 
The only time Westgate street gets congested is on a Saturday when the market is open between 12 noon and 16:00pm  any other time day or night the traffic flows freely through Westgate Street.</t>
  </si>
  <si>
    <t>E8 4LG</t>
  </si>
  <si>
    <t xml:space="preserve">The traffic is very busy on Lansdowne Rd and cars drive very quickly. I think it would be less confusing for drivers if it was for 24 hrs. </t>
  </si>
  <si>
    <t>E83jw</t>
  </si>
  <si>
    <t>N16 0NP</t>
  </si>
  <si>
    <t>Kersley Road</t>
  </si>
  <si>
    <t>IP7 7QP</t>
  </si>
  <si>
    <t>I am a frequent visitor to Lansdowne Drive where my daughter and grandchildren live. I find the noise and air quality to be quite appalling and worry about the children's health. There is no doubt in my mind that these problems have significantly worsened since the changes to traffic flows in Middleton Road. Those earlier changes have increased the number of heavier vehicles on Lansdowne Drive and the extra pressure has, I believe, resulted in more ill-tempered and dangerous behaviour by drivers= certainly there is more hooting. My grandchildren walk to Queensbridge Primary School every day and when I go with them the dangers of heavy traffic are very worrying as is their exposure to polluted air.
I support the 24 hour closure as the partial closures will be confusing and may even cause some aggressive speeding on the approach roads as drivers try to beat the deadlines.</t>
  </si>
  <si>
    <t>IP7 7PQ</t>
  </si>
  <si>
    <t>I often visit my daughter and young grandchildren who live in Lansdowne Drive.  I am very shocked by the great increase of noise and air pollution caused by Lansdowne Drive becoming a ratrun for traffic.Also I am distressed by the impatient hooting and bad temper we have to endure when we put my grandchildren into their carseats.</t>
  </si>
  <si>
    <t>N15 3DJ</t>
  </si>
  <si>
    <t xml:space="preserve">Safe environment. </t>
  </si>
  <si>
    <t>None of the above. You state "Westgate Street will be made a pedestrian, bus and cycle only zone for 45 minutes twice a day". A bus gate will  close the same road off for longer and make it too confusing for any car to use the street at all.
I have no option but to use a car for my work. Closing this road will significantly increase my journey time through Hackney, creating heavier traffic on alternative routes (which are already congested) and significantly increase levels of pollution! Please make it more efficient for traffic to pass through by making it a no stopping zone. This will prevent idling vehicles and reduce pollution causing congestion due to parked cars and unloading vans. 
A 'no left turn' onto Richmond Road is absolutely unnecessary and will push drivers to, the heavily congested, Graham Road. It seems that parking spaces have been allocated on this road in an effort to 'calm' the traffic. They are creating dangerous intersections which increase pollution and back up traffic. Richmond Road would be improved by ensuring parking bays are not placed on both sides of the road and do not create dangerous blind spots.</t>
  </si>
  <si>
    <t>E8 4nf</t>
  </si>
  <si>
    <t>E2 8AT</t>
  </si>
  <si>
    <t xml:space="preserve">LONDON Fields is used as a thoroughfare for anyone driving from Queensbridge road to mare street and beyond. LONDON Fields is a vibrant and very popular place with playgrounds and schools at both ends. I think in the day and age in which we live with such a focus on pollution we have to protect our kids and our community. Aside from the air pollution I would say the sound pollution is horrendous from the traffic. I know we live in town and this is to be expected but LONDON Fields should be protected as a village in east London - it’s the beating heart of Hackney. </t>
  </si>
  <si>
    <t>E2 8DY</t>
  </si>
  <si>
    <t>More likely to stop through traffic.
Won't cause confusion for drivers</t>
  </si>
  <si>
    <t xml:space="preserve">E8 4LL </t>
  </si>
  <si>
    <t xml:space="preserve">– Given so many cars and taxis use Middleton Rd as a shortcut on Friday and Saturday nights, the bus gate needs to be 24 hours in order to be effective 
Other comments: 
– I support efforts to improve air quality, especially around schools
– I support efforts to encourage a more healthy lifestyle, through increased walking and cycling 
– I welcome measures that reduce through-traffic and rat-running along my street
– I am currently pregnant and very worried about the negative impact of the high levels of traffic on my street,  in terms of air quality, noise disturbance,  and pedestrian / cycle safety
– As a driver, I welcome measures that discourage me from making lazy / unnecessary journeys by car, and at the same time benefit cyclists and pedestrians 
– As a cyclist, who regularly uses Quietways,  I'd like the Council to stand by it’s original commitment to limit the number of vehicles along Middleton Rd to 2000 per day.  With the current volume of traffic along Middleton, which includes a large number of trade vans, I don't feel safe. I wouldn't dream of taking a small child on the back of a bike, and would like this to change. 
– I think that the Council should look into restricted turnings onto/ from Kingsland Road as the next step to reducing the volume of traffic, and also feel very strongly that it needs to work with the police to reduce speeding
– Ideally I'd like to see my road closed to through-traffic entirely, and was bitterly disappointed the original traffic filtering scheme was abandoned by the Council; this proposal goes a small way towards achieving what the original scheme would have done.  
</t>
  </si>
  <si>
    <t>It seems dangerous to cross the road with children to get to London Fields park with speeding drivers, road rage, honking horns etc.  I am also concerned about the amount of pollution on a completely residential road!</t>
  </si>
  <si>
    <t>e8 4ll</t>
  </si>
  <si>
    <t>I have lived on Lansdowne Drive for 7 years and have noted a marked increase in traffic along the road in the last year, at all hours. This is increasingly disrupting my sleep. There are regular tailbacks along the road (and into Richmond Road) caused by the volume of traffic navigating what is essentially a single lane road. These tailbacks often run across the pedestrian crossing, and so both the crossing and the zigzag lines meant to signify no parking are rendered meaningless. Drastic action is needed to tackle the volume &amp; behaviour of traffic.</t>
  </si>
  <si>
    <t>E2 8bz</t>
  </si>
  <si>
    <t>Laburnum Street</t>
  </si>
  <si>
    <t>reduce large vehicle traffic in a residential area
reduce large vehicle and non local traffic in the area
24 hours restriction is less confusing for drivers and more easy to enforce</t>
  </si>
  <si>
    <t>E28fr</t>
  </si>
  <si>
    <t xml:space="preserve">We support efforts to reduce pollution outside schools. This particular road is very difficult to cross on saturdays and whenever i am there I am alwasys witness to a car having to do an emergency stop to avoid a pedestrian as they are in such a rush to drive despite large crowds. 
Much of Lansdown Drive traffic comes down Middleton Road. busy times on middleton road are Friday and Saturday evenings so the bus gate needs to be 24 hours to address this. </t>
  </si>
  <si>
    <t>Too much traffic and polution in the area</t>
  </si>
  <si>
    <t>Better for the area and the children</t>
  </si>
  <si>
    <t>These times would have most impact at reducing traffic and making it safer for pedestrians and cyclists.</t>
  </si>
  <si>
    <t xml:space="preserve">There is too much pollution in London Fields and I hope this will do something to reduce it. Further, if the bus gate is 24 hours it will reduce the volumes of traffic on middleton road during the busy times of weekend evenings. </t>
  </si>
  <si>
    <t>way too busy there.</t>
  </si>
  <si>
    <t>e8 4ln</t>
  </si>
  <si>
    <t>I think the idea makes sense in relation to the 2 schools gayhurst and london fields and whilst I am a cyclist I think that motorists have a pretty hard time already.</t>
  </si>
  <si>
    <t xml:space="preserve">If you want to reduce pollution then thats what you should aim to do. Rerouting vehicles to Graham road for eg just adds pollution elsewhere. 
If the gate is implimented it should only allow zero emission vehicles. 
you need to find ways to reduce pollution  - like vehicle checks on obviously polluting vehicles (and if you find vehicles polluting more than there official emissions figures that would make manufactures take note.) Its quite common to see pollution vehicles diving in Hackney with impunity. Why?
The parking zone system has an unintended consequence in that it encourages local journeys within the zone at no parking cost. I dont know solution, but thats not right. 
The consultation mentions the  problem of non local journeys, but its those journeys that might be more valid than local journeys that should actually be on foot. So some of your premises are I think misjudged. 
Car parks at Kingsland Shopping center, Tesco morning Lane and Lidl for eg all have large car parks. Why?
</t>
  </si>
  <si>
    <t>N1 1NR</t>
  </si>
  <si>
    <t>N16 0DT</t>
  </si>
  <si>
    <t>Lavers Road</t>
  </si>
  <si>
    <t>It's resident area and we should do all we can to limit pollution through this area.</t>
  </si>
  <si>
    <t>E12 5HL</t>
  </si>
  <si>
    <t>None - I oppose the bus gate. I work at St Paul's with St Michael's Primary School which is located very near by in Wilde Close/Brougham Road.  I believe the bus gate will force traffic around Trederwen Road and Pownall Road making it more dangerous and difficult for our children to cross the road.  These roads will become rat runs.  You are helping one school at the expense of another which does not in my opinion help. 
I strongly oppose the no left hand turn into Richmond Road.  If the bus gate is installed,  this will seriously impede myself and other staff at school who travel various distances to get to work.  It will also cause difficulties for those families who have no alternative but to drive their children to our school.
Further, buses are serious pollutants.  It would help if stricter restrictions were made on vehicle emissions or electric buses only used in school areas.</t>
  </si>
  <si>
    <t>N16 5SW</t>
  </si>
  <si>
    <t>Listria Park</t>
  </si>
  <si>
    <t>i have young children as such the following are particularly important to me:
want to improve air quality 
want to reduce through traffic along my street - and would like council to stand by its original commitment to limit no. of vehicles along middleton road to 2000 p/day
given traffic along middleton on fri and sat nights (cars and taxis) bus gate needs to be 24hours</t>
  </si>
  <si>
    <t>People and children have priority over [often selfish] car drivers.</t>
  </si>
  <si>
    <t>It will make it difficult for residents to drive east out of London via Well Street and A12 and will force flow of traffic along other residential roads.</t>
  </si>
  <si>
    <t>E84bp</t>
  </si>
  <si>
    <t xml:space="preserve">weekdays only-not including saturdays. </t>
  </si>
  <si>
    <t xml:space="preserve">Reduce pollution, greater safety near the school. 
Reduce traffic on Richmond road, which has spiked since the restrictions on Middleton. Dangerous traffic at times
</t>
  </si>
  <si>
    <t>We believe that a 24 hour bus gate is necessary to:
1.  reduce the rat running through the area that we regularly witness in the neighbourhood
2. reduce noise pollution in the neighbourhood
3. reduce air pollution in the neighbourhood
4. encourage more people to walk and cycle in the local area without regard for the time of day
5.  reduce the traffic on Middleton Road which has too high a volume of traffic for a cycle Quiet-way
A 24 hour restriction is easier to understand for driver and lead to less confusion about timings.</t>
  </si>
  <si>
    <t>Choosing 24 hours would massively decrease the amount of pollution in/around the school during school hours and stop motor traffic using Westgate St as a ratrun from Queensbridge Rd to Mare St.</t>
  </si>
  <si>
    <t>E8 4LS</t>
  </si>
  <si>
    <t xml:space="preserve">None of the above - no option other than to support. School times and days only please. </t>
  </si>
  <si>
    <t>E8 4ls</t>
  </si>
  <si>
    <t xml:space="preserve">
NOTE THE TIMES BELOW ARE LESS THAT AS OPTIONS GIVEN ABOVE
BUS GATE CLOSURES SAME AS SCHOOL STREET – WEEKDAYS MONDAY – FRIDAY 08.30 – 9.15AM &amp; 3.15-4PM – TRIAL ONLY TRIAL ONLY TRIAL ONLY
</t>
  </si>
  <si>
    <t>None of the above.
School drop off hours only e.g. 7am-10am and 3pm-6pm from Monday-Friday</t>
  </si>
  <si>
    <t>N16 6AE</t>
  </si>
  <si>
    <t>Saw Mill Way</t>
  </si>
  <si>
    <t xml:space="preserve">Support your local businesses </t>
  </si>
  <si>
    <t>There should be no bus gate because it will only divert trafficv to othe residential streets - where children also walk and play. It's a nonsense.</t>
  </si>
  <si>
    <t xml:space="preserve">E83BF </t>
  </si>
  <si>
    <t xml:space="preserve">BUS GATE CLOSURES SAME AS SCHOOL STREET – WEEKDAYS MONDAY – FRIDAY 08.30 – 9.15AM &amp; 3.15-4PM – TRIAL ONLY
</t>
  </si>
  <si>
    <t xml:space="preserve">It would be good to reduce traffic and pollution around the London fields and Broadway market area. There are too many cars and lots of congestion and pollution around what is a pedestrian heavy area. I have kids (who are not at that school, but who are on Queensbridge Road - a heavier road with more pollution - what about their cleaner streets??) and it would be good to be able to walk to the park and surrounding areas with less traffic and pollution. Local traffic will find a way to get to the market if they need. Through traffic would be greatly reduced. I would however like to see an improvement on junctions on Richmond road. It is hard to turn right/left there because of bollards and there are often unnecessary queues. I would also like to see a bigger push/ encouragement from the council for people to run greener cars. </t>
  </si>
  <si>
    <t>E8 4lt</t>
  </si>
  <si>
    <t xml:space="preserve">THE BUS GATE SHOULD CLOSE AT THE SAME TIME  AS SCHOOL STREET – WEEKDAYS MONDAY – FRIDAY 08.30 – 9.15AM &amp; 3.15-4PM – TRIAL ONLY. I’m worried about the impact this could have on local businesses - one of the best things about living in this part of Hackney </t>
  </si>
  <si>
    <t xml:space="preserve">The bus gate should close at the same time as the school street. Otherwise i’m worried about the impact on local businesses which are one of the best things about living in this part of Hackney </t>
  </si>
  <si>
    <t xml:space="preserve">E8 3RY </t>
  </si>
  <si>
    <t xml:space="preserve">The policy is to improve air quality for school children. There’s no need to retard traffic flow outside these times. </t>
  </si>
  <si>
    <t>E5 0QJ</t>
  </si>
  <si>
    <t>Lower Clapton Road</t>
  </si>
  <si>
    <t xml:space="preserve">We want bus gate closures to be the same time as the school street, week days mon-Fri, 8.30-9.15am and 3.15-4pm as TRIAL otherwise this will increase traffic and pollution on neighbouring streets . This should have been given as an option above.
</t>
  </si>
  <si>
    <t>e8 4lu</t>
  </si>
  <si>
    <t>E84nn</t>
  </si>
  <si>
    <t>Only at school times and Monday to Friday and not Saturdays as the market is on
Travel around London fields is already severely restricted to residents and this will make traffic worse on the remaining routes out of haggerston area.. Eg pickup  of children from after School Activities will take longer for local residents. Such as Queensbridge or gayhurst children doing activities on the other side of  London fields in hackney central/wick or tower hamlets.</t>
  </si>
  <si>
    <t xml:space="preserve">E105es </t>
  </si>
  <si>
    <t>None</t>
  </si>
  <si>
    <t>BUS GATE CLOSURES SAME AS SCHOOL STREET – WEEKDAYS MONDAY – FRIDAY 08.30 – 9.15AM &amp; 3.15-4PM – TRIAL ONLY</t>
  </si>
  <si>
    <t>I don't support a bus gate so don't know why you don't have this option? Looks like a biased survey</t>
  </si>
  <si>
    <t>IG6 1AW</t>
  </si>
  <si>
    <t xml:space="preserve">My 83 yr old mother in law lives on Queensbridge Road and I am part-time carer to her, my own mother is 100 yr old and lives in the Dementia Thames House Ward at Mile End Hospital.
I spend my entire life weaving my way from one to the other and have to use the back streets because the main arteries of Hackney are gridlocked.
Unless boroughs such as Hackney play a bigger role in looking after the elderly and release carers from their duties (Which I am more than happy to continue with) because there is no better care than from the patients own family.
</t>
  </si>
  <si>
    <t>CM1 2SX</t>
  </si>
  <si>
    <t xml:space="preserve">Only needs to be aligned to school times if safety and not money raising is your real concern. </t>
  </si>
  <si>
    <t>The bus gate should operate only during the times of the school road closures</t>
  </si>
  <si>
    <t>E8 4ly</t>
  </si>
  <si>
    <t>E8 4pq</t>
  </si>
  <si>
    <t>Croston Street</t>
  </si>
  <si>
    <t>In our street we want the least possible disruption, all the road changes in the past few years have made things worse not better</t>
  </si>
  <si>
    <t>Bus gate should be operational only during School Street times: 8.30-9.15am and 3.15-4.00pm Monday-Friday for a trial period only. Any other option will be punitive for local residents. It is disengenuous to suggest that other options will confer road safety or environmental benefits.</t>
  </si>
  <si>
    <t xml:space="preserve">'BUS GATE CLOSURES SAME AS SCHOOL STREET – WEEKDAYS MONDAY – FRIDAY 08.30 – 9.15AM &amp; 3.15-4PM – TRIAL ONLY 
</t>
  </si>
  <si>
    <t xml:space="preserve">Bus gate closures same as school street. Weekdays Mon to Fri 8.30 -9.15 and 3.15-4pm TRIAL ONLY </t>
  </si>
  <si>
    <t>These options are not appropriate.
Where is the option to support / oppose the bus gate proposal?
Why does the (legitimate) concern about the proximity of vehicles to school chldren at the start and end of school not extend to buses? In my experience (as a cyclist and pedestrian who uses London's roads extensively and has done so for 35 years), buses are particularly dangerous to cyclists and pedestrians.
If there is a bus gate, it should only operate at the same times as the School Street. Anything more than that would be an excessive restriction on the ability of local residents to move around by car, which is a critical part of the transport mix and would have a knock-on effect on local businesses.
Overall, this is a poor proposal as it mixes the (reasonable) School Street proposal with a bus gate, which is intended to achieve other aims and then with the (remote) left turn onto Richmond Road.
As a trial, I would support bus gate closures the same as school street for weekdays (Monday - Friday) only and from 8.30-9.15am and 3.15-4pm.</t>
  </si>
  <si>
    <t>EN3 6GF</t>
  </si>
  <si>
    <t>'BUS GATE CLOSURES SAME AS SCHOOL STREET – WEEKDAYS MONDAY – FRIDAY 08.30 – 9.15AM &amp; 3.15-4PM – TRIAL ONLY</t>
  </si>
  <si>
    <t>NW1 1LQ</t>
  </si>
  <si>
    <t>I do not agree with a BUS GATE scheme in any form as you will be penalising people with disabilities,elderly people who may not be able to use buses and rely on other vehicle transportation by making there journeys longer more costly and stressful as a result of this.Businneses in the area will see longer servicing times and it may result in financial losses</t>
  </si>
  <si>
    <t>E18 1DD</t>
  </si>
  <si>
    <t>E83AB</t>
  </si>
  <si>
    <t>Because the impact on local residents and businesses will massive.  Why don't you implement a more sophisticated technological plan that  doesn't penalise local people.  
i:e. Local people register their number plates and by way of camera recognition technology, this will allow local people to still move around the area whilst simultaneously cutting out rat run drivers and decreasing general traffic volume.    
Your idea seems pretty black and white not thought through in the slightest.   If this idea was on the table then I'm sure you would have the full backing of the local community.  You would also achieve the brief of cutting traffic, improving air quality, generating revenue through fines and creating a better place to live for all!
Don't alienate local people!!!</t>
  </si>
  <si>
    <t>NOTE: ONLY ON THE BASIS THIS IS TRIAL ONLY SCHEME WHERE LOCAL RESIDENTS WILL BE CONSULTED AGAIN AT THE END OF THE TRIAL PERIOD TO DETERMINE IF ANY CHANGES TO THE SCHEME ARE REQUIRED (INCLUDING A COMPLETE BUS GATE WITHDRAWAL OPTION).</t>
  </si>
  <si>
    <t xml:space="preserve">None of them it’s totally ridiculous !!! Stop messing about with our roads there’s nothing wrong with it as it is. </t>
  </si>
  <si>
    <t xml:space="preserve">Hackney Council proposal to install a bus gate in Lansdowne Drive is piggy backing on the School Street Scheme. 
You say you want the bus gate to be operational 24 hours a day and either Monday to Saturday or 7 days a week 
BUT have not given the option to align the bus gate operational times with the School Street times i.e. 08.30 - 9.15am and 3.15 - 4.00pm Monday to Friday.
This bus gate scheme was one of the original road closure proposal (option 3) which residents fought against last year and which resulted in a very well attended public meeting.
The majority of residents at that meeting and during the campaign against the proposals made clear their reasons for opposing the proposals put forward then which would provide 
cleaner air for a privilege few while further concentrating the problem in the surrounding streets. Now we are faced with the same fight again. 
The Bus Gate closure should be the same as the school street weekdays MONDAY – FRIDAY 08.30 – 9.15AM &amp; 3.15-4PM times. 
It should also be TRIAL ONLY. What is the point in the council consulting residents that will be affected if they then dress up further initiatives as something different whilst trying to push opposing agendas through by stealth?
Our children and other children living in our street deserve clean ait too. Traffic has already increased on our street since the previous proposals were implemented. 
</t>
  </si>
  <si>
    <t>e8 4pd</t>
  </si>
  <si>
    <t>E84BS</t>
  </si>
  <si>
    <t xml:space="preserve">It will be beneficial for school children, while they are travelling to school. It will also benefit the reduction of traffic and rat-running in the surrounding residential streets. 
The next step that the council should take is to filter other residential streets in the area in order to stop rat-running. </t>
  </si>
  <si>
    <t>e84bs</t>
  </si>
  <si>
    <t xml:space="preserve">Non-local commuters and trade vehicles regularly use the surrounding streets as rat runs. Taxis and cars also use Middleton Road regularly as a shortcut, especially  late at night and early mornings.  These vehicles invariably drive at speed and without consideration to residents and road users. In addition, I have noted that large vans are able to- and regularly do- just pass through the recently narrowed zone in the west. The narrowing should be made smaller, or a chicane arrangement should be imposed so that larger vehicles cannot manoeuvre to get through the opening.
Due to the above, air quality is very poor and the area regularly smells of car exhaust fumes. Efforts to improve air quality (especially around schools) should be a very high priority and the measures in the consultation should help with this issue.
The cyclists who extensively use the roads in the area, especially Middleton Road, and especially in rush hours, are constantly in danger due to overtaking vehicles. Vehicle drivers are very impatient and overtake, even in dangerous situations. Again, reducing traffic will make this aspect safer.
Middleton Road is entirely a residential road and due to the above reasons, vehicular through traffic should clearly be restricted. 
I do hope that these measures are introduced.
Rustom Chichger
</t>
  </si>
  <si>
    <t>Gu1 4pg</t>
  </si>
  <si>
    <t>e8 4nf</t>
  </si>
  <si>
    <t>I think Bus gate closure be the same as School Street.
Weekdays Monday - Friday 8.30 - 9.15 am 3.15 - 4.00 pm trial only.</t>
  </si>
  <si>
    <t>Bus Gate closures should be the same as School Street operation—Mondays–Fridays 08.30–9.15am and 3.15–4pm, because extending them to twelve hours a day would have an adverse commercial impact on Broadway Market, thus incidentally reducing taxpayer (income tax, council tax) revenue to Hackney Council.</t>
  </si>
  <si>
    <t>Bus gate closures same as school street - weekdays 8.30-9.15 am and 3.15-4pm trial only</t>
  </si>
  <si>
    <t>BUS GATE CLOSURES SAME AS SCHOOL STREET – WEEKDAYS MONDAY – FRIDAY 08.30 – 9.15AM &amp; 3.15-4PM – TRIAL ONLY
Full time bus gate will not be effective. It will make short journeys for local residents longer and add to congestion and therefore pollution. There is no evidence that closures outside of peak times leads to traffic evaporation.</t>
  </si>
  <si>
    <t>E8 4nh</t>
  </si>
  <si>
    <t>BUS GATE CLOSURES SAME AS SCHOOL STREET – WEEKDAYS MONDAY – FRIDAY 08.30 – 9.15AM &amp; 3.15-4PM – TRIAL ONLY.
You are constantly penalising residents who need to drive around the borough they live in.You are not solving congestion or pollution you are are pushing all the traffic in to certain roads and stationary traffic causes more pollution in the borough as a whole.
Th pollution moves around from these roads too!</t>
  </si>
  <si>
    <t>e84nn</t>
  </si>
  <si>
    <t>I would actually prefer if the bus gate was trialled first for a limited period and operational when needed around school street times, ie Weekdays Mon-Fri circa 08.30 – 9.30am &amp; 3.00-4pm 
The 'rat running' and school run doesn't start at 7am and certainly doesn't last until 10 am. Ditto in the evening it doesn't need to last until 7pm</t>
  </si>
  <si>
    <t xml:space="preserve">It would be confusing to drivers if the operational times altered.  </t>
  </si>
  <si>
    <t>BUS GATE CLOSURES SAME AS SCHOOL STREET – WEEKDAYS MONDAY – FRIDAY 08.30 – 9.15AM &amp; 3.15-4PM – This must be on a trial only basis. Impact measurements should be taken and shared. Please confirm that this will be done.</t>
  </si>
  <si>
    <t>E83NJ</t>
  </si>
  <si>
    <t>bus gate closures same as school street- weekdays 8.30-9.15am and 3.15-4pm - trial only</t>
  </si>
  <si>
    <t xml:space="preserve">E8 4nl </t>
  </si>
  <si>
    <t>N14 7NN</t>
  </si>
  <si>
    <t xml:space="preserve">I agree that there is too much traffic on Landsdowne Drive and this is unsafe for children attending London Fields Primary School. I also think the no left turn onto Richmond Road during the operation of the new proposed restrictions is needed to avoid further traffic and pollution on not only Richmond Road but Landsdowne Drive and the roads off it during those times which are often used as rat runs instead of Richmond Road nb these roads are used by lots of children walking to both London Fields and Gayhurst Primary School. 
I also think the restrictions are needed 24 hours because:
1. Younger children are often walking in the London Fields area (to the fields and nurseries all round London Fields and on Queensbridge Road) at other times of the day and the increasing amount of traffic on Landsdowne Road and the surrounding areas is potentially dangerous (due to both air pollution and fast cars / large vehicles). 
2. I live on Lavender Grove and often walk along Landsdowne Drive . Cars often drive much too fast on these roads and I am very worried about there being an accident at some point. Cars do not always stop on the zebra crossings - this has happened a number of times at the crossing by Middleton Road when I am already part way across the crossing with my toddler and (I assume) the car has not seen me.
3. A lot of large and polluting vehicles use Landsdowne Road (and roads off it such as Lavender Grove) as a rat run. As Landsdowne Drive is narrow in places (due to the parking spaces it is often one way traffic only) and the other roads such as Lavender Grove are very narrow (it has room for one car only all the way down) it seems inappropriate for there to be large volumes of vehicles (inc large vehicles) on these residential streets. In particular, as a result of the changes to Middleton Road to remove the larger vehicles travelling on Middleton Road, these larger vehicles travel on Lavender Grove, including heavy goods vehicles (despite sign restrictions).  I have sent my more detailed concerns about the impact of changes to Middleton Road by email to Kate Hart and would be very interested to know if the Council is taking into account the traffic and air pollution issues around these small streets of Landsdowne Drive. I think that the bus gate would help with some of this but it is difficult to analyse the potential impacts . I am concerned it would not stop such traffic using Lavender Grove and parallel roads where this is not appropriate e.g. (1) travelling east as a rat run or (2) where they are large vehicles accessing the area but choosing to use small roads rather than Richmond Road. I also note that the proposals in the Arcadis Area Wide Review includes the closure of road closure on Shrubland Road to the west of Lansdowne Drive (subject to whether a bus gate is included). Why is this provided for Scrubland Road but not for Lavender Grove? Lavender Grove is very narrow and has been directly impacted by the changes to Middleton Road.
4. I have seen a number of road rage incidents in the area due to the increased traffic, large vehicles and speeding traffic. For example a stand off / shouting match between a delivery van driver and bus driver where the van was exiting Lavender Grove and had not seen a bus travelling north along Landsdowne Drive (with right of way). Both roads were blocked for some time. </t>
  </si>
  <si>
    <t>I dont support any of the above options but I am forced to tick one as there is no option to choose 'none'. 
I oppose the bus gate because it simply means traffic will have to take a different route. As a resident I need to be able to move through Hackney in my vehicle, and proposals like this make simple journeys long and tedious, cause more pollution as drivers have to go on a longer route to reach a destination, and are also designed to 'catch people out' with inconsistent operational times. Unsuspecting drivers who have to focus on so many different rules on London's roads, with different operating times in different places, are likely to make mistakes and pay with big fines.
I do not understand why the bus gate proposal does not match the school street timings. I I am unable to understand why this should operate on a saturday when children are not at school? Please add an option for monday to friday with hours to match the school street.</t>
  </si>
  <si>
    <t>The area really needs a permanent solution to traffic volumes and speeds, which the 24 hour option clearly answers. This should be about making robust changes for all local residents rather, than ones that still give motorists the opportunity to abuse the local backroads.</t>
  </si>
  <si>
    <t>It is only needs to be in operation at the same time as the school street closure. I don't believe Saturday should be included in this as due to the amount of people crossing from the park into Broadway Market and vica versa. This causes a build up of traffic along with the additional parking of vehicles servicing the market.</t>
  </si>
  <si>
    <t>Dont agree with it at all</t>
  </si>
  <si>
    <t>PLEASE NOTE!
Bus Gate closure times should be SAME AS THE SCHOOL STREET OPERATION TIMES ONLY: ie Weekdays only, Monday to Friday, 08:30-09:15am and 15:15-16:00pm only. This should be for a TRIAL PERIOD only.
I do not agree with the Bus Gate closure times you have proposed as options in this survey. Such 'general' closures would have negative effects for the local economy and result in serious inconvenience and difficulty for movement of residents across a wide area locally, inevitably causing traffic problems and pollution in neighbouring streets. 
Apart from the specified timed School Street window, these streets should be left alone.</t>
  </si>
  <si>
    <t>The bus gates should match with school times otherwise there will be more congestion during other times in neighbouring roads. This should be trialed to see that it works and that pollution levels are within limits or have decreased. If there in no change in pollution levels then having these restrictions makes no difference so the roads then should be kept opens without any restrictions</t>
  </si>
  <si>
    <t>I support reducing the amount of traffic using Westgate St and Lansdowne Drive but do not think a full day or full time closure is needed at this time. Perhaps in the future, once the impact can be assessed. Westgate and Lansdowne remain important exit routes for residents living in all the streets running from Lansdowne to Queensbridge and needing to go East or North.</t>
  </si>
  <si>
    <t>E84LN</t>
  </si>
  <si>
    <t>Only makes sense if it is same times as school</t>
  </si>
  <si>
    <t>Firstly I would like to flag my concern you ignored last yrs statement to not put in a bus gate after a similar public consultation - very under hand in my opinion based on over whelming lack of support at the time
Secondly the bus gate should be linked to the school times - which differs to what you include in the brochure and should just be the same as the school and – Weekdays only -  Monday to Friday -  08.30 – 9.15AM &amp; 3.15-4PM – TRIAL ONLY</t>
  </si>
  <si>
    <t>BUS GATE CLOSURES SAME AS SCHOOL
WEEKDAYS MONDAY – FRIDAY 08.30 – 9.15AM &amp; 3.15-4PM – TRIAL ONLY
NOT SATURDAY AND NOT EXTENDED PERIODS OUTSIDE OF SCHOOL HOURS</t>
  </si>
  <si>
    <t xml:space="preserve">E8 4NS </t>
  </si>
  <si>
    <t>e8 4NS</t>
  </si>
  <si>
    <t xml:space="preserve">
BUS GATE CLOSURES  WEEKDAYS MONDAY – FRIDAY 08.30 –09.30 &amp; 3PM - 4PM – TRIAL ONLY.
</t>
  </si>
  <si>
    <t>The bus gate operational times must align with the School Streets closure times ie Monday to Friday weekdays only 08.30 to 9.15am and 3.30 to 4.15pm. Trial Period Only</t>
  </si>
  <si>
    <t>I specifically feel that the gate should be operational to match school drop off hours. i.e. 08:15am to 9:30am and 1515 to 1615 Monday to Friday. Not extended as above.  This gives enough time for the school drop off/pick up.  
This will Then give local residents the opportunity to also access their residential area with their own vehicles if required. 
Sustained redirection of traffic only displaces traffic to other areas of Hackney and increases pollution within the displaced area due to build up of increased traffic congestion.  
Which will affect local residents in thoses areas too.
Possibily also get TFL to look at the time phase of the traffic lights at the junction of   Westgate street and Mare Street as traffic heading toward Mare Street builds up due to a quick time phase but long period before light changes to green again.
Trial period to see if the gate is effective</t>
  </si>
  <si>
    <t>RM16 6RR</t>
  </si>
  <si>
    <t>N16 8UG</t>
  </si>
  <si>
    <t>Spencer Grove</t>
  </si>
  <si>
    <t>it's not just important from a school streets point of view. levels of traffic on Lansdowne have increased and the levels of noise at night are now a serious issue. the road is too narrow for parked cars, buses and passing vans and there are regular tailbacks not just at peak times. so needs to cover all times. and it will be less confusing and ensure that it features on sat navs if it's 24 hours.</t>
  </si>
  <si>
    <t>We have been so advised by traffic engineers.</t>
  </si>
  <si>
    <t xml:space="preserve">I agree with the partial closure of streets outside schools, to make it safer for children getting to and from their school on a trial basis. But I do not support having a bus gate.
I agree with closure of the road outside London Fields School to be at the start and end of the school day: 7am-10am and 3pm-7pm, but only Monday to Friday. That, though, is not an option. For a reason the consultation does not explain, LBH proposes extending these times to Saturday, which is not a school day.
While the consultation asks for support or otherwise of school street closures, there is no opportunity to make a similar choice regarding having a bus gate, which LBH has made integral to this School Street proposal.
Having a bus gate at the junction of Lansdowne Drive and Trederwen Road was an option which was included by LBH in its proposals to trial traffic reduction down Middleton Road. That option was rejected by local residents in the Middleton Road consultation. Yet the bus gate is being put forward again in this consultation by LBH.  This consultation should give the option to reject having the bus gate whilst still having a closure of the road outside London Fields school. Hackney Council is not listening to the views of local residents, not made hearsay, but through its own public, and costly, consultation. That is not democratic.
I am unhappy that this and other LBH measures to reduce the ‘dominance of the motor vehicle’ are shifting traffic from one local road to another. As a resident of Richmond Road I am fearful for the increase of traffic these proposals will mean for the street where I live with my family. This consultation should not have gone out before the results of the trial of traffic measures in Middleton Road were made known. I would like to have known whether the results, which I assume LBH has collected, have borne out my fear that traffic has increased in Richmond Road or proven my concerns to be unfounded. 
Should this proposal go ahead, traffic will be diverted down Richmond Road, making it into more of a ‘main road’. I appreciate that the ban on a left turn into Richmond Road from Mare Street would deter west-bound traffic, displaced from using Westgate Street. But there are no similar measures proposed here to deter displaced east-bound traffic, which, of an evening ,can back up stationary along Richmond Road from Mare Street to Lansdowne Drive, pouring out petrol fumes into our homes. Just off  Richmond Road is Gayhurst School, so increased traffic and its pollution will affect children going to and from that school.
</t>
  </si>
  <si>
    <t>E8 4QE</t>
  </si>
  <si>
    <t xml:space="preserve">BUS GATE CLOSURES SAME AS SCHOOL STREET – WEEKDAYS MONDAY – FRIDAY 08.30 – 9.15AM &amp; 3.15-4PM – TRIAL ONLY </t>
  </si>
  <si>
    <t xml:space="preserve">With regards to the final question, I believe that the BUS GATE should operate only during the same times as SCHOOL STREET - ie 45 mins twice a day Mon to Fri
I also believe this consultation to be invalid and biased because you have not offered residents the following options with regards to the BUS GATE:
1) an option to oppose the bus gate entirely
2) an option for the bus gate to operate to coincide with the school street closures. ie 45 mins twice a day Mon to Fri
</t>
  </si>
  <si>
    <t>BUS GATE CLOSURES SAME AS SCHOOL STREET - WEEKDAYS MONDAY - FRIDAY 08.30 - 9.15AM &amp; 3.15-4PM - TRIAL ONLY</t>
  </si>
  <si>
    <t>E9 5LH</t>
  </si>
  <si>
    <t>Wallis Road</t>
  </si>
  <si>
    <t>In order to deliver the wider benefits of the proposals to reducing road danger, improving air quality and promoting walking, cycling and public transport the full suite of traffic changes should be implemented and operate 24 hours a day. This would also achieve the full beneficial effects of the 2016 proposals, undermined by only a limited implementation in the face of an unrepresentative vocal opposition.
Reducing the dominance of private motor vehicles is vital to achieving the objectives of the Council's Transport Strategy and the aims of the draft Mayor's Transport Strategy. The impact of poor air quality and inactive lifestyles make actions like these essential. A small number of vocal and organised motorists should not be permitted to overrule what are long established and democratically decided strategic policies. I note that car ownership in Hackney is amongst the lowest in the country, and the proportion who use buses or cycle are amongst the highest.
At most times of the day this area has an unacceptable level of traffic for a predominantly residential area. The proposals are strongly supported to improve the livability of the area and prevent rat running. Further options to reduce overall traffic volumes and through traffic should be considered where necessary.</t>
  </si>
  <si>
    <t>n22 6bg</t>
  </si>
  <si>
    <t>To coincide with school opening times.</t>
  </si>
  <si>
    <t xml:space="preserve">I believe that the proposed scheme will improve air quality especially around the school.  
I also support the 24 hours bus gate which will I believe reduce the through  traffic and pollution  in the area as a whole and part of Middleton Road between  Queensbridge Road and Lansdowne Drive which is greatly needed.  24 hour gate is preferable as it will also stop Saturday and Sunday night/day short cutting  trough Middleton Road and other streets.
The next step we would expect from the Council is to provide a plan in order to reduce the large amount of through traffic in the area between Queensbridge Road and Kingsland Road , foremost Middleton Road which is showing increase  according to the Council's data.  </t>
  </si>
  <si>
    <t>Bus gate should be even more limited 8am-9:00am and 3pm-4pm on a trial basis only</t>
  </si>
  <si>
    <t>Constant stand off's between vehicles. Some cases vehicles mount the pavement along Lansdowne Drive to pass one another - the pavement is already very narrow. 
Typically, in my opinion, the majority of vehicles which travel along Lansdowne onto Westgate Street contain only one person with peak times in the morning and evening. They are not resident but commuters using Lansdowne Drive/ Westgate Steet as a cut through to avoid Hackney Central.</t>
  </si>
  <si>
    <t>Actually, none of the above. Would prefer no bus gate at all.</t>
  </si>
  <si>
    <t>e83ep</t>
  </si>
  <si>
    <t xml:space="preserve">BUS GATE CLOSURES SAME AS SCHOOL STREET – WEEKDAYS MONDAY – FRIDAY 08.30 – 9.15AM &amp; 3.15-4PM – TRIAL ONLY
We live and and work in the area and have done for 13 years, a full closure would be really detrimental to our work and the lives of our family in using the roads. With small children we have regular visits from family who drive from outside of london and these road closures would be a real problem for us and lots of other families.
My son is at Gayhurst School and a partial closure is brilliant but a full closure would be a real issue for many of the residents living on or around Lansdowne Drive.
</t>
  </si>
  <si>
    <t>E9 6DU</t>
  </si>
  <si>
    <t>Mehetabel Road</t>
  </si>
  <si>
    <t>This scheme seems to promote a minimal closing off time of the roads etc in it's outline but then have no non Saturday option, if the issue is primarily school traffic then the restrictions should be in place at times when school traffic is present only and not extend into the weekends.
Also, Parents, guardians and carers should all be encouraged to WALK their children to school or use not polluting transport, using bikes etc.</t>
  </si>
  <si>
    <t xml:space="preserve">Having the bus gate in operation 24 hours a day is the best and most consistent approach and it will eliminate any confusion around the operation times. 
It will also benefit the people living on Lansdown Drive as it will keep the road quiet at night when people are sleeping.
</t>
  </si>
  <si>
    <t>SE21 8EE</t>
  </si>
  <si>
    <t xml:space="preserve">Reducing motor traffic through this space is essential to improving conditions for those on foot or bicycle, tacking poor air quality and creating healthy and lieable streets. These changes would directly benefit the most vulnerable road users, including children and older people. </t>
  </si>
  <si>
    <t>NW1 8UY</t>
  </si>
  <si>
    <t>NONE - your above is complusary to filling out this form - means you are not listening:
LEAVE MIDDLETON ROAD ALONE
Schools should not impact local residents living around the school and making them SUFFER THE EXPENSIVE CONSEQUENCES and become trapped in their own homes
MISCONSEPTIONS
There is very little danger for children in landsdown road - the road is a small residential road with minimal traffic - the slarlon restrictions already help slows traffic
SIGNAGE
Poor ill conceived solution
Is the council's in denial of the impact of tranfering traffic movement - where is it supposed to go.
How are disabled residents supposed to get to hospital for their daily appointments - if the road is closed - are they expected to wait in traffic in Richmond road and add to the already overused road - how much fuel will that use - and how much will it cost them?
POLLUTION; 
It will be impossible to reduce pollution around the school as it is ALREADY airborne and is delivered by waiting traffic on Richmond Road
PROMOTE WALKING
So what if the resident is injured with broken legs - how are they supposed to go to hospital every day for physio.
How are families who wish to send their 4 year old children to a school west london
supposed to get there ? - go to old street - with 3 x 4yr olds and negotiate a 100 foot escalators with agressive office workers who cant see above head height? and get knocked out - and yes they do from briefcases/knapsacs.
NO MORE CAMERAS
threatening residents again ! - it provides no support for residents for its is only for financial gain to an already wealthy council.
The council has already caused a major problem to businesses, residents and emergency services with impossible road closures that make it impossible to even get to Hospital.
Emergency services now have an increase of 40 minutes bypassing road closures - thats a matter of life and death.
NO TO TRIALS - 
THE COUNCIL WILL NEVER ADMIT ITS WRONG AND REMOVE WORKS
All traffic needs to flow at an optimum speed to prevent polluting exhaust -Queues such as on Richmond road causing traffic to back up  - with delays by 23 minutes - and a continued que that lasts 7 hours at both ends of the day
THEREFORE  HOMES are being pumped with 7 hours of toxic air due to traffic idling outside their doors. Rather than moving easily and not using so much fuel and therefore reduces pollution
EXAMPLE of which are also seen at Englefield road and Ballspond road - traffic has to divert by 3/4 mile and therefore MASSIVELLY congests Dalston
The council has not taken into consideration the enormous impact on small businesses
and therefore will DRIVE OUT of the borough this important economy
Only large corporates can afford addition driver hours, fuel and other factors
The OVERGROUND - has become unreasonably expensive to use - with no additional trains to cover for the increase in travellers that the council has brought into the boro via 1/2 million new homes.
WHY ISN'T THE COUNCIL SPENDING MONEY WHER THE RESIDENTS NEED IT
FIX THE POOL
STOP CYCLIST RUNNING DOWN CHILDREN IN LONDON FIELDS AS THEY TRY TO GET INTO THE PLAYGROUND
FIX THE DISINTERGRATING TARMAC
PUT ZEBRA CROSSINGS IN - 
Stop destroying mature trees - key to reducing polution</t>
  </si>
  <si>
    <t>LL30 2EE</t>
  </si>
  <si>
    <t>E28EZ</t>
  </si>
  <si>
    <t>Because there is a serious need to protect children, including my grandchildren.</t>
  </si>
  <si>
    <t>way too much traffic day and night. lots of work vehicles and minicabs. not local traffic. i can't breathe!</t>
  </si>
  <si>
    <t>E2 0ba</t>
  </si>
  <si>
    <t>I oppose the the bus gate</t>
  </si>
  <si>
    <t>E84ph</t>
  </si>
  <si>
    <t xml:space="preserve">More business </t>
  </si>
  <si>
    <t xml:space="preserve">E11 3ef </t>
  </si>
  <si>
    <t>Peace and quiet</t>
  </si>
  <si>
    <t>E59RN</t>
  </si>
  <si>
    <t>Southwold Road</t>
  </si>
  <si>
    <t>I am a resident in Dericote Street, who opposes the idea of closing Landsdowne Drive at Trederwen Road.
When we were last consulted on the bus gate as part of the consultation on the Middleton Road trial, lots of residents - including me - responded with how difficult closing the north-south route from Broadway Market up Landsdowne Drive would make journeys.  My big worry was the number of cars that would try to drive up Landsdowne Drive from Westgate Street/Broadway Market, and be forced to divert down Croston St and Dericote St.  These are both quiet residential streets with many children and lots of parked cars.  The bus gate proposal was rejected at that point - it seems highly unreasonable to try and re-introduce it via another consultation.
I DISAGREE with the bus gate closure.  Your consultation does not appear to suggest the option of 'no bus gate'.  If the bus gate can be demonstrated as an essential part of the school street trial, then it should only be active at the same times - weekdays 8:30-9:15am and 3:15-4pm -  as a TRIAL ONLY.
It is also essential that there is a valid data gathering exercise to monitor traffic levels in all the surrounding streets both before, during, and after the trial.  I expect to see the details of these monitoring numbers and methodology published before the school street trial starts.</t>
  </si>
  <si>
    <t>E2 8SB</t>
  </si>
  <si>
    <t>E8 4PQ</t>
  </si>
  <si>
    <t>Traffic is terrible in the area, it is dangerous. We want walking and cycling to be safer. We want the buses to be able to get up and down Lansdown Drive. We don't want these proposals to be stopped again by car owning interest groups. We are desperate!</t>
  </si>
  <si>
    <t>SCHOOL STREET: Bus Gate closure should be the same time as school street closure - weekdays 8.30 am until 9.15 am and 3.15 pm until 4 pm.  If traffic is re-routed for any longer then it will simply be pushed to other areas around London Fields.
RICHMOND ROAD:  We and many of our neighbours are strongly opposed to this proposal.  The no left turn from Mare Street onto Richmond Road contradicts what you say about the main traffic flow at this time of day (i.e.  towards the East not towards the West at this time). 
Any proposal to stop cars turning left onto Richmond Road will severely impact upon residents trying to get home at this time.  This will mean that cars will need to do longer detours thus increasing the traffic around Hackney Central at this busy time of day.  Please consider how residents of roads off Richmond Road (such as Eleanor, Horton, Navarino and Greenwood Roads) get access to their homes if Richmond Road is effectively cut off (Reading Lane has no access).  The only route would seem to be via Graham Road which for resident vehicles coming from the south would be a massive detour.</t>
  </si>
  <si>
    <t>e5 0pu</t>
  </si>
  <si>
    <t>With operation of the bus gate throughout the day, it will also improve the air quality of the extensive outdoor play area for children at Ann Tayler Children’s Centre.</t>
  </si>
  <si>
    <t>Powerscroft Road</t>
  </si>
  <si>
    <t>Bus gate closures same as school street weekdays 8.30 - 9.15am &amp; 3.15-4pm
Trial only</t>
  </si>
  <si>
    <t xml:space="preserve">
Seems a fair compromise between all the various differing traffic needs.</t>
  </si>
  <si>
    <t xml:space="preserve">Because through traffic is a problem all the time. </t>
  </si>
  <si>
    <t>I support this as part of a wider effort to reduce car usage.</t>
  </si>
  <si>
    <t>e8 4pe</t>
  </si>
  <si>
    <t>None of the above, cars will have to go round take different longer routes and pollute Hackney even more than before.</t>
  </si>
  <si>
    <t xml:space="preserve">I don't actually think these hours are fair and it's interesting you have so few choices.  These are too restrictive for people living in the neighbourhood who need to access their homes and vehicles.  They should operate exactly the same as the School Street. Weekdays 08.30 - 09.15, and 15.15 - 16.00.  Trial only.   </t>
  </si>
  <si>
    <t>I would like to see the bus gate operate at the same times as the school street  - on weekdays 8:30-9:15am &amp; 3:15-4pm trial only - I would like to see a further school street/bus gate on Richmond Road trialled as soon as possible.</t>
  </si>
  <si>
    <t>E8 4pg</t>
  </si>
  <si>
    <t>Bus gate closures same as school street - Weekdays 8.30 - 9.15 and 3.15 -4  pm 
TRIAL ONLY
Although this scheme will help traffic reduction in front of London Fields school and further west,  it will do absolutely nothing to ease traffic and pollution for the Sheep Lane side of London Fields School or for the Ann Taylor nursery on Westgate Street. The Sheep Lane and Westgate Street  junction become very congested at end of school hours and rush hour and parents with cars ignore the double yellow line when dropping off or picking up children.
Additionally, traffic on Sheep Lane, approaching the junction with Westgate Street, frequently uses Beck Road as a rat run to Mare Street to avoid traffic jams at this junction. With a bus gate this will only make matters much worse for Beck Road which is a residential road, as drivers see tail backs and use the short cut to Mare Street. 
Traffic using Sheep Lane  needs to be limited  and if it is coming from the Cat &amp; Mutton Bridge direction, it should have to  use Andrews road to get to Mare St.</t>
  </si>
  <si>
    <t>BUS GATE CLOSURES SAME AS SCHOOL STREET- Weekdays 8.30-9.15am &amp; 3.15-4pm  TRIAL ONLY</t>
  </si>
  <si>
    <t>I support the bus gate operational times in the morning and afternoons Monday to Friday ONLY.
It is not required for Saturday as the school is not open and there is a lot less traffic on the road.</t>
  </si>
  <si>
    <t>I strongly support the measures to reduce vehicles and so vehicle emissions close to the school. I strongly support measures that reduce vehicles in this area. There is a well developed network of public transport in Hackney (and London).</t>
  </si>
  <si>
    <t>BUS GATE CLOSURES SAME AS SCHOOL STREET
Weekdays 8.30-915am&amp; 3.15-4pm
TRIAL ONLY</t>
  </si>
  <si>
    <t xml:space="preserve">In the pack that was sent out the times indicated that the gate would operate around school starting and ending times only during weekdays (0830-0915 and 1515-1600). I agree with these times as we should look to protect school children going to school. 
However, the above times on this page show times which are not acceptable. 
Where is the traffic meant to go for people who have no choice but to drive at that time in the morning?
It will be pushed onto surrounding streets, and will increase the amount of congestion in the area overall because more cars will be trying to use the same amount of space. 
Another issue with this, is that it will increase the pollution in the area as cars will be standing for longer, and making more short bursts of acceleration rather than passing through the area. </t>
  </si>
  <si>
    <t>e8 4pu</t>
  </si>
  <si>
    <t xml:space="preserve">School Gate:
I support this idea for no longer than the 45 minutes Monday-Friday on a trial period. 
Bus Gate:
I am a resident and a car driver, situated between Pownall road and Regents row. Since Regents row has been closed to through traffic, it has already proven difficult with accessibility. Closing Lansdowne drive will severely affect my accessibility and false me and other residents to be marooned on an island. 
The times suggested: 7am-10am and 3pm-7pm from Monday to Saturday do not co-inside with the school street proposal. 3 hours , 2 times a day is in excess of the 45 minutes, 2 times a day proposed for the school times. Also Saturdays are non-school days, so I am unsure as to why the proposal includes a weekend. I do not agree with this being closed on a weekend as well. 
Blocking off Lansdown Drive will in turn also push traffic back down onto Pownall road, causing more traffic build up to get around the blocked road, which is also a built up residential area. 
I would like to mention this proposal was rejected by 75% of the residence last year, so am unsure why it has been brought into action?
I strongly oppose the decision to close the road all together. 
</t>
  </si>
  <si>
    <t>E8 2fh</t>
  </si>
  <si>
    <t>E83NB</t>
  </si>
  <si>
    <t>Ramsgate Street</t>
  </si>
  <si>
    <t>Bus gate closure same as School Street: Weekdays Mon-Fri 8:30-9:15 AM and 3:15-4:00 PM please.  TRIAL ONLY</t>
  </si>
  <si>
    <t xml:space="preserve">E9 7RX </t>
  </si>
  <si>
    <t>RM14 1HN</t>
  </si>
  <si>
    <t>NONE THERE SHOULD BE NO BUS GATE</t>
  </si>
  <si>
    <t>e8 4PQ</t>
  </si>
  <si>
    <t xml:space="preserve">YOU HAVE NOT OFFERED A FULL RANGE OF SENSIBLE OPTIONS
Bus Gate Closures should be the same as School Street - Weekdays 8.30-9.15 and 3.15 - 4pm - TRIAL ONLY.
Certainly NOT on Saturdays.
The local community is a mix of ages and mobility, and extended Bus Gate times will make life very difficult for the elderly, disabled, the community, and local workers.
The extended bus gate times would make things worse for myself, my family, and my elderly relatives in the area.
Why do you want to cut off access for local residents when the aim of the plan is to improve things?
If you haven't got the capability or technology to include some kind of local residents exemption from longer Bus Gate hours then you should not introduce longer hours at all.
Also your proposals seem designed to harm local businesses in Broadway Market by making them harder to access. </t>
  </si>
  <si>
    <t>I do NOT support any of those options. I would only support the bus gate if the closure times are the same as the school street ie 8.30am-9.15am and 3.15pm-4pm and for a TRIAL PERIOD ONLY</t>
  </si>
  <si>
    <t xml:space="preserve">Bus gate closures should be same as school street - Weekdays Monday - Friday 08.30 - 9.15am and 3.15 - 4pm.  TRIAL ONLY.
</t>
  </si>
  <si>
    <t>E5 0EX</t>
  </si>
  <si>
    <t>Rushmore Road</t>
  </si>
  <si>
    <t>E84RE</t>
  </si>
  <si>
    <t>none of above
as this will result in traffic being diverted down my street and closer to the school playground....</t>
  </si>
  <si>
    <t xml:space="preserve">I am fully supportive of reducing pollution near schools. Sheep lane and the crossings with  Bush rd are already dangerous for students to navigate on the way to &amp; from school. Closing the Westgate Rd would likely be making the sheep lane &amp; roads near Beck &amp; Bush and to an extent Andrews Road even more dangerous to cross and walk on for the number of students who attend London Fields from that area. I use a box bike to cycle the kids when needed and I  would worry that we would be unable to do so now with the inevitable congestion &amp; frustrated drivers.  Without additional safety measure for that area, i can't support the closure of Westgate. 
</t>
  </si>
  <si>
    <t xml:space="preserve">As I live on eleanor road and I have a small child we are concerned about getting her to and from the park. This is often hard to cross the road and I am very scared of her being hurt in the future ascars drive too fast past our house and road.
The fumes from the cars are  also awful.
I do also however drive to broadway market often to quickly get groceries and would not want to not be able to take a right turn  into broadway market from lansdowne drive in my car?
</t>
  </si>
  <si>
    <t>These are the times of peak traffic and more would be excessive, certainly until the impact is seen.</t>
  </si>
  <si>
    <t xml:space="preserve">Bus gate closure same as school street would be preferable i.e. weekdays 8.30 am - 9.15 am and 3.15- 4.00 pm. 75 percent of residents rejected the idea of a full time or extended bus gate on Landsdown drive because of knock on to other areas. </t>
  </si>
  <si>
    <t>You are limiting our choice to only what you are trying to impose on the residents. The Bus Gate will cause greater congestion in this area and slow the traffic all around, causing more pollution than ever forcing traffic to travel longer journeys. Just as they have done with the Darnley Road closure, building up congestion in Mare Street and Well Street The Bus Gate has already been turned down once recently by the residents.</t>
  </si>
  <si>
    <t xml:space="preserve"> None, there should be no bus gate. </t>
  </si>
  <si>
    <t xml:space="preserve">None, there should not be a bus gate. </t>
  </si>
  <si>
    <t>N1 3rp</t>
  </si>
  <si>
    <t xml:space="preserve">None. Fixed question </t>
  </si>
  <si>
    <t>Residents, people walking and cycling deserve the benefits of this scheme at any time: there is never a good time to have rat-running drivers racing through these streets.</t>
  </si>
  <si>
    <t xml:space="preserve">Tn147ld </t>
  </si>
  <si>
    <t xml:space="preserve">London taxi driver I frequently use this as I have disabled customers </t>
  </si>
  <si>
    <t>HP2 4PT</t>
  </si>
  <si>
    <t>E5 8ED</t>
  </si>
  <si>
    <t>Rowhill Road</t>
  </si>
  <si>
    <t>Want to anseer No to a bus gate but there is not the option.
Loaded survey as usual.</t>
  </si>
  <si>
    <t>Rat runs operate 24 hours a day, so the bus gate needs to reflect this and allow pedestrians and cyclists protection for any time of day.</t>
  </si>
  <si>
    <t>Sm7 3bn</t>
  </si>
  <si>
    <t xml:space="preserve">There is no reason anyone able-bodied should need to drive empty cars around these streets, at huge cost to the health and safety of residents, cyclists, pedestrians and school users.  </t>
  </si>
  <si>
    <t>Be great to calm the whole area.</t>
  </si>
  <si>
    <t>E5 0PF</t>
  </si>
  <si>
    <t>E84NS</t>
  </si>
  <si>
    <t>N16 0ly</t>
  </si>
  <si>
    <t>Wilmer Place</t>
  </si>
  <si>
    <t>I am a local resident.  I have a walking disability but do not qualify for  a disabled drivers badge.  I rely on my car due to my limited ability to walk and this will severely restrict my access to shops etc.  I can see the benefit to closing the road directly outside the school for 45 mins each at opening and closing times  but by having the bus gate in use for extended hours it severely limits access to those who have less choice and are not using the route as a rat run. 
I am strongly of the opinion that the bus gate closure should only be the same  times as the school street closure i.e monday to friday, 8.30 - 9.15 and 3.15pm to 4.00pm as a TRIAL</t>
  </si>
  <si>
    <t>preferred times for bus gate closure = same time as school street closure
i.e monday to friday 8.30 to 9.15am and 3.15 to 4.00pm.</t>
  </si>
  <si>
    <t>I do not support any of the suggested operational times for the bus gate. Please see my comments below.
I am a resident and car owner who lives on Richmond Road. I understand the reasons for the scheme to reduce the air pollution around the school and am broadly in favour of it. I also agree that the bus gate is necessary to ensure that the school run restrictions work and understand the reasons for the banned ‘left turn’ at the same time as the bus gate restriction. However I have two main concerns:
1. The options for the operational times of the bus gate seem excessive. The restrictions in front of the school are for 45 minutes twice a day but the bus gate timings do not reflect this. Even if the desire is to reduce the traffic around the school all day, this would be a maximum of Monday-Friday from 8am-4pm (approximately). I would support an option for these shorter operational times. I do not think it is necessary to enforce the bus gate in the evenings or the weekends. 
2. The banned ‘left turn’ will force more traffic through the centre of Hackney, which is already very congested. I agree that Richmond Road gets congested on weekday evenings specifically, when traffic is travelling from west to east but it is not such an issue travelling from east to west. Hence, the banned ‘left turn’ is not necessary for the excessive hours of the bus gate restriction. Also, as a resident living on Richmond Road, I need access to my own street. If you ban me from turning left from Mare Street, you will force me to drive half a mile through Hackney (adding to congestion and pollution) and back along Richmond Road (using side streets to cut through). Your proposal defeats its own purpose.
Surely it is better to distribute the traffic more evenly through several arterial roads in the borough – of which Richmond Road is one whether we like it or not – rather than force all the traffic onto fewer roads, which leads to more congestion (even gridlock), and more air pollution from slower moving or standing traffic.</t>
  </si>
  <si>
    <t>N1 1HQ</t>
  </si>
  <si>
    <t xml:space="preserve">Keep it simple and don’t confuse </t>
  </si>
  <si>
    <t>e9 7ef</t>
  </si>
  <si>
    <t>Southborough Road</t>
  </si>
  <si>
    <t>Not just an advantage for the school - could help make Broadway Market an attractive destination for pedestrians for shopping and evening economy (it has been an over-used rat run, where cars drive on the pavements, since its resurfacing).</t>
  </si>
  <si>
    <t>Sw9 6tf</t>
  </si>
  <si>
    <t>E5 0RR</t>
  </si>
  <si>
    <t>Newick Road</t>
  </si>
  <si>
    <t>The street will be safer this way and the likelihood of deaths and injuries will be significantly reduced.</t>
  </si>
  <si>
    <t>Bus Gate Closure same as School Street - Weekdays 8:30am - 9:15am &amp; 3:15pm-4pm - Trial Only</t>
  </si>
  <si>
    <t xml:space="preserve">N1 4PT </t>
  </si>
  <si>
    <t>e5 0dr</t>
  </si>
  <si>
    <t xml:space="preserve">It would greatly reduce the volume of traffic in the area and make it a more pleasant place to be. </t>
  </si>
  <si>
    <t>E9 6RH</t>
  </si>
  <si>
    <t>Retreat Place</t>
  </si>
  <si>
    <t>E9 6BQ</t>
  </si>
  <si>
    <t>Milborne Street</t>
  </si>
  <si>
    <t>HA8 8GT</t>
  </si>
  <si>
    <t>N/A</t>
  </si>
  <si>
    <t>E17 7HY</t>
  </si>
  <si>
    <t>E5 9RZ</t>
  </si>
  <si>
    <t>Millfields</t>
  </si>
  <si>
    <t xml:space="preserve">Reduce road danger. Promote active travel. </t>
  </si>
  <si>
    <t xml:space="preserve">A great scheme that will improve the safety and livability of the area. </t>
  </si>
  <si>
    <t>Ll29 8rf</t>
  </si>
  <si>
    <t>KT8 9JN</t>
  </si>
  <si>
    <t>N16 9LN</t>
  </si>
  <si>
    <t>Winston Road</t>
  </si>
  <si>
    <t>E83LJ</t>
  </si>
  <si>
    <t xml:space="preserve">E83EG </t>
  </si>
  <si>
    <t>Far too much car traffic in this area. People make short journeys in cars they should walk or cycle. I cycle to work in the area and it's dangerous.</t>
  </si>
  <si>
    <t xml:space="preserve">E5 8jf </t>
  </si>
  <si>
    <t>Monteagle Way</t>
  </si>
  <si>
    <t xml:space="preserve">I support the introduction of School Streets and the key element of the Bus Gate on the grounds of children safety, traffic and pollution reduction. 
I am concerned that the implementation of the scheme will result in an increase in traffic on the adjacent streets of Sheep Lane and Triangle Road. Sheep Lane has the second school entrance for London Fields Primary School as well as the junior playground, thus the most vulnerable children arrive and play here. Any increase in traffic will negatively impact on already illegally-high air pollution levels and the safety of children arriving and departing the school. Of particular concern is the Sheep Lane &amp; Westgate Street junction which can be a dangerous turning corner because the pedestrian crossing isn’t visible on the approach to turn left when travelling west – east on Westgate Street. Additionally, I believe any parents still choosing to drive once the School Street is implemented will now utilise Sheep Lane creating additional congestion. I would strongly contend that Sheep Lane should also be included in the School Street scheme, if not in the trial, then added as an extension to the scheme at the end of the trial period.
With the implementation of School Streets there may also be a continuous stream of cycle traffic from the London Fields cycleway across Westgate Street and down Broadway Market making the north end of Broadway Market difficult to cross in the mornings. Should cycle traffic become an issue this may need addressing in the form of a pedestrian crossing on Broadway Market, assisted by a Lollipop Man/Woman. I request that this junction be monitored specifically during the 8:30 – 9am drop-off &amp; peak cycle commuting timeframe. 
I am in full support of a 24-hour Bus Gate and I think it needs to be all day, every day because of the continuous rat running across London Fields, specifically from Queensbridge Road across to Mare Street. The associated benefits of all-day traffic reduction and air pollution reduction is beneficial for all residents’ health and safety. The Bus Gate, once established for School Streets should remain post-trial.
</t>
  </si>
  <si>
    <t>E1 3AQ</t>
  </si>
  <si>
    <t xml:space="preserve">If rat-running drivers are to be fully removed from these streets, the bus gate needs to be operational 24 hours a day. </t>
  </si>
  <si>
    <t>E5 9EP</t>
  </si>
  <si>
    <t>Moreton Close</t>
  </si>
  <si>
    <t>I support measures which reduce traffic both around schools and within the borough as a whole. My only concern is how the bus gate will affect the running of Broadway Market on Saturdays.</t>
  </si>
  <si>
    <t xml:space="preserve">I live on Gayhurst Road next to Gayhurst School. I see how bad the traffic is on Richmond Road and also what happens when drivers dangerously speed through our end of the road to try and avoid traffic jams when the happen on Richmond Road. So I'm very much against changing the flow of traffic on Lansdowne Drive. I also regularly walk, cycle and fairly regularly drive up Lansdowne drive and I just don't think its is the 'rat run' that you are saying it is? All you will do is push irrate drivers onto the quieter surrounding roads.
I don't understand how 7am-10am and 3pm-7pm helps the situation but it is the best option that you offer. I think a better proposal would be to trial the Bus Gate closure to mirror the timings of the School Street proposal. Ie: Have this  in effect on WEEKDAYS Monday to Friday, from 8.30am to 9.15pm and 3.15pm to 4pm.
Thanks
Lizzie
</t>
  </si>
  <si>
    <t>The bus gate closures should coincide with the school street closures. Therefore ONLY ON WEEKDAYS, Monday to Friday 08.30am to 9.15am and 3.15pm to 4pm for a trial period only.</t>
  </si>
  <si>
    <t>To protect children walking and travelling to London Fields School and Gayhurst School by reducing traffic along Lansdowne Drive.  Two of Hackneys main primary schools are several affected by high volumes of traffic along this route, a bus gate would provide a much safer street environment for families and children.</t>
  </si>
  <si>
    <t>Believe best option..</t>
  </si>
  <si>
    <t>To make the area as safe as possible for the kids and make our neighbourhood more pleasant.</t>
  </si>
  <si>
    <t>E5 9EW</t>
  </si>
  <si>
    <t>Mount Pleasant Lane</t>
  </si>
  <si>
    <t>E9 6BG</t>
  </si>
  <si>
    <t>Symington Mews</t>
  </si>
  <si>
    <t>E9 7HX</t>
  </si>
  <si>
    <t>Much too long a period of time. I thought this was about schools? I do not support a bus gate at the weekends at all - schools are closed then, so far as I am aware.</t>
  </si>
  <si>
    <t>Northiam Street</t>
  </si>
  <si>
    <t>For school  children and commuters</t>
  </si>
  <si>
    <t>N160rj</t>
  </si>
  <si>
    <t>Oldfield Road</t>
  </si>
  <si>
    <t>We in Beck Road feel that Bus Gate closures should be the same as School Street closures
Weekdays only - not including Saturday because of the Broadway Market. We would prefer a trail period for Weekdays only: 8:00 - 9:30am &amp; 3:00 - 4:30 pm Monday - Friday  The impact on residents and business that thrives in our area must be taken into account by the Hackney Council Cabinet - thank you.</t>
  </si>
  <si>
    <t>N5 2UU</t>
  </si>
  <si>
    <t>This would make the roads surrounding the bus gate safer for cyclists at all times of the day and night.</t>
  </si>
  <si>
    <t>E9 6DW</t>
  </si>
  <si>
    <t>Urswick Road</t>
  </si>
  <si>
    <t>NW1 7BS</t>
  </si>
  <si>
    <t>To encourage active travel</t>
  </si>
  <si>
    <t>E15 2Fp</t>
  </si>
  <si>
    <t>E3 2UR</t>
  </si>
  <si>
    <t>I routinely use Pritchard's Rd and either Andrews Rd or Broadway Market to cycle to work (via Victoria Park).  I find that the streets around Broadway Market are always heavily congested with non-local ratrunning traffic trying to bypass Hackney Road or the A11.  Removing the ability to ratrun through parts of the area will significantly reduce pollution and enhance safety for pedestrians and cyclists in the Broadway Market area.  It will significantly improve the amenity and safety of Quietway 13 from the current substandard conditions.  The existing road closures in the area on Saturday (for the market) show that it is easily possible to work with permanent road closures in the area.
A concern is that the bus gate and removing the left turn from Richmond Road will divert traffic onto Andrews Road and Pritchard's Road.  Andrews Rd is already a very heavily used cycle route linking Broadway Market with the canal and Victoria Park, but currently suffers badly from its increased use as an east-west rat-run parallel to Westgate St.  To manage this risk, a 24h bus gate should be used on Andrews Rd or Pritchard's Rd as well to stop non-local east-west traffic from further diverting to this route instead of to Hackney Road.</t>
  </si>
  <si>
    <t xml:space="preserve">I live on Lavender Grove, and since the road narrowing scheme was introduced on Middleton Road (parallel to Lavender Grove) all the heavy lorries now travel down Lavender Grove (instead of Middleton Road) making it very unpleasent for residents. The heavy traffic starts very early in the morning, waking us up out of our sleep, and continues throughout the day. All may neighbours have also complained about the situation. Traffic can start as early as 5.00am, and as lorries, skips, etc travel fast over the road humps we can hear the terrible rattle from these vehicles. 
The lorries predominately travel from  Lansdowne Drive turning into Lavender Grove then right across to Queensbridge Road. This really is intolerable. I t has become a 'rat run'. 
There is also the problem with increased pollution on the road caused by the increased diesel fumes from these large vehicles.
There is nothing in your proposals which I can see can resolve this problem in any way. What I propose is for the introduction of a road narrowing scheme on Lavender Grove, where it meets Lansdowne Drive.
I have contacted the council on a number of occassions regarding this matter but nobody has ever got back to me with any proposals to fix thes problem.
I look forward to hearing from you regarding this very serious problem and for it to be fixed as soon as possible.
Kind regards,
Kevin Hoey. </t>
  </si>
  <si>
    <t>e9 7AE</t>
  </si>
  <si>
    <t>Poole Road</t>
  </si>
  <si>
    <t xml:space="preserve">There is a lot of rat running by lots of cars and vans, especially on cycling way Q2, despite the width restrictions introduced. </t>
  </si>
  <si>
    <t>Pollution levels are so high to justfy seriuos measures - transport links are good And adequate</t>
  </si>
  <si>
    <t>E2 9bs</t>
  </si>
  <si>
    <t xml:space="preserve">To reduce pollution impact as much as possible </t>
  </si>
  <si>
    <t>That is when I drop off/pick up my child from the nearby Ann Tayler Childrens Centre (by bicycle)</t>
  </si>
  <si>
    <t>Because young children should not be exposed to horrible fumes whilst at school. Kids who live in cities should not suffer.</t>
  </si>
  <si>
    <t xml:space="preserve">Air pollution is a big problem affecting health and emissions needs to be reduced near where children live and go to school.  The air we breathe is vital for life! </t>
  </si>
  <si>
    <t>E83JN</t>
  </si>
  <si>
    <t xml:space="preserve">A permanent closure will provide a clearer message, and reduce confusion. Also, any measure aimed at reducing vehicular traffic in the area is a positive move, making the area safer and cleaner. </t>
  </si>
  <si>
    <t>E5 0EB</t>
  </si>
  <si>
    <t>e5 8dh</t>
  </si>
  <si>
    <t>Trehurst Street</t>
  </si>
  <si>
    <t>Powell Road</t>
  </si>
  <si>
    <t xml:space="preserve">Pollution doesn't keep a timetable. In certain atmospheric conditions, we've seen pollution sit low over the city all day.  Also the children play outside in the playground throughout the day and when they are exercising that is when pollution will do the most harm to them, because they are taking the air more deeply into their lungs. 
But this isn't solely a pollution issue.  It's also about how Hackney has changed. The crossing toward Broadway Market, and Broadway Market itself, no longer work with cars. The expansion of bike use and the way the market forms an arterial cycle route to the city have changed how these streets are used from the bottom-up. It is a frustrating place to drive now and we often see flashpoint argument at the crossing and on the road outside London Fields Primary itself because of confusion. The right approach is to limit car access to this area. Not only because of pollution - although speaking as a parent with three children who've all experienced breathing difficulties while playing in the London Fields playground, this is uppermost on my mind - but also because the usage of the area has moved away from cars. </t>
  </si>
  <si>
    <t>E2 9AA</t>
  </si>
  <si>
    <t xml:space="preserve">I think that the bus gate should only happen during 7am-10am and 3-7pm Monday to Friday. I am very concerned by the increase in traffic in surrounding streets. Malvern Road and Lavender Grove appear to be busier since the width restrictions have been put in place on Middleton Road. Can anything be done to prevent Malvern Road being used as a rat run? </t>
  </si>
  <si>
    <t>N16RT</t>
  </si>
  <si>
    <t>Stanway Street</t>
  </si>
  <si>
    <t>I believe the Bus Gate will aid reducing motor traffic in the entire area. Helping reduce pollution, as well as make key cycling routes safer- QW2 and Broadway Market. 
If the Bus Gate is not 24 hrs the key times would be:
Weekdays:
6am to 10am 
 4pm to 8pm (except Friday night where should be extended till 2am due to nighttime economy traffic / ubers)
Saturday:
10am- 4pm, 8pm till 2am (due to broadway market causing high pedestrian volumes and the night time economy motor traffic on Saturday evening)</t>
  </si>
  <si>
    <t>To improve air quality in the area</t>
  </si>
  <si>
    <t>CM8 2UY</t>
  </si>
  <si>
    <t xml:space="preserve">Too much pollution, too much traffic congestion.
</t>
  </si>
  <si>
    <t>E5 9NA</t>
  </si>
  <si>
    <t>Theydon Road</t>
  </si>
  <si>
    <t>N1 3NY</t>
  </si>
  <si>
    <t>Bus gate closures same as school street - weekdays: Monday to Friday 8.30am to 9.15am and 3.15am to 4pm -   TRIAL ONLY.</t>
  </si>
  <si>
    <t>Concerned about pollution and air quality at London Fields Primary School.</t>
  </si>
  <si>
    <t>Why are there not two further options for the bus gate for consultation? : 1) 45 minutes in morning &amp; afternoon to match the proposed school street timings; and 2) no bus gate.  I would support the bus gate to match the 45 minutes of the proposed school street timings.  In this absence, I have checked the option that is closest but I do not support a bus gate on a Saturday (or a Sunday).
If there is a no left turn into Richmond Road from Mare Street, the east to west traffic will probably be on Graham Road.  I am concerned that this would slow the buses on the Graham Road bus routes making them less popular as an alternative to car travel.</t>
  </si>
  <si>
    <t>E5 0PU</t>
  </si>
  <si>
    <t>Reducing motor traffic is essential to safer streets for our residents and children – reduction in pollution, and less dangerous cycle routes – and I believe the bus gate will help that. The reason why it should be 24 hours, specifically, is that Hackney's well-known, vibrant nighttime economy creates traffic until the early hours of the morning (4am) on weekends. Saturday should also be included due to the high pedestrian use of Broadway market.</t>
  </si>
  <si>
    <t>N8 8QT</t>
  </si>
  <si>
    <t>E2 9bg</t>
  </si>
  <si>
    <t>What on earth! Have you all gone bonkers! How many recorded incidents have been documented during 2017 to generate such a nonsense.  If the kids need the space outside the school close the street during the delivery and removal times and not a moment longer. Move the idiotically placed bus stops from the corners and shift them up the street. Move the pedestrian crossing to directly outside the school! its ridiculous suggesting closing it at all. 
Whilst given the opportunity may i ask why for the love of chocolate have you built a toilet outside the school designed with a peeping tom open faced urinal?!? Surely this is asking for major issues that in my opinion are outrageously serious
?!?!</t>
  </si>
  <si>
    <t>E9 6PH</t>
  </si>
  <si>
    <t>Trelawney Estate</t>
  </si>
  <si>
    <t xml:space="preserve">There is no problem with the traffic, the main problem is cyclist's who ride on the pavements, the traffic is 50% less than this time last year,.
Why doesn`t the local cycling mum put her name on the rubbish that keeps coming through my letter box,   </t>
  </si>
  <si>
    <t xml:space="preserve">N4 2LA </t>
  </si>
  <si>
    <t>A 24h ban is less confusing for drivers. It will reduce rat running through the area and improve air quality. I travel through this area to get to work and would very much welcome the changes. I work at Homerton Hospital where I deal with many children and adults with preventable diseases caused by physical inactivity. I am very supportive of the measures that Hackney Council are taking to enable families to walk, cycle, scoot and play on their streets, rather than just drive.</t>
  </si>
  <si>
    <t>I want the Bus Gate Closure to be the same as the School  Street - Weekdays Mon - Fri, 8.30 am to 9.00am and 3.15 pm  to 4,00pm. I want this to be trail period ONLY</t>
  </si>
  <si>
    <t>There are far too many cars on the residential streets and near London Fields School using the roads as a shirt cut.
During peak times this causes heavy traffic build up which isn't safe for cyclists as the roads are narrow and cars often overtake cyclists exceeding 30 mph leaving very little space so there is no room for error.
Children also play on their bikes in the street and far too many taxi's and private drivers use the residential streets as short cuts when the traffic isn't  heavy driving way beyond the speed limit as they are aware there are no speed camera's or Police presence in the area to issue them with a fine.
During school hours at London Fields School many drivers also don't take notice of the pedestrian crossing as they feel they have been sat in traffic so it is acceptable for them to drive slowly over the crossing in slow moving traffic while people are trying to cross. This is incredibly dangerous with small children running around and the lollipop ladies have a nightmare of a job trying to control the traffic. They are incredibly polite despite the drivers and cyclists who are rude to them and conduct a difficult thankless job and more calming measures would make their lives easier.
Children who live in this area are not safe due thanks to the abundance of vehicles, and even those visiting the area to attend school aren't safe as they run the risk of being hit by traffic. As a resident I'm also concerned at the sheer amount of pollution (Despite cleaning at least three times a week there is a constant black layer of dust on my window sills) and even those visiting the area to attend school aren't safe as they run the risk of being hit by traffic.</t>
  </si>
  <si>
    <t>E29hb</t>
  </si>
  <si>
    <t>There are huge numbers of pedestrians and cyclists in and around this area (including me) all the time so I'd welcome making it generally more pedestrian and cycle friendly.
Think it's a simpler and clearer message to have same restrictions all the time.
People will get used to it. Less confusing than having signs up with days and hours etc.</t>
  </si>
  <si>
    <t xml:space="preserve">E9 6pt </t>
  </si>
  <si>
    <t>St. Thomas's Square</t>
  </si>
  <si>
    <t>E83JW</t>
  </si>
  <si>
    <t xml:space="preserve">To reduce pollution during school time as well. </t>
  </si>
  <si>
    <t>e29bw</t>
  </si>
  <si>
    <t xml:space="preserve">I moved to London Fields in 2015 and have been shocked by the high levels of traffic and pollution around the Westgate Street area. I strongly support steps being taken to reduce traffic and pollution in the area for three main reasons:
1. Despite having an air filter system in my affordable housing flat which is less than 3 years old, the air quality within my home is extremely poor. All windows need to be kept closed at all times given the level of pollution outside and the air that comes in through the filer system regularly leaves a thick black tar on the the filters and vents in my flat, clearly indicating the high levels of pollution present. I feel that Hackney Council are currently failing in their duty of care to the residents of the Westgate Street area in protecting our heath through appropriate management of traffic and pollution.  Maintaining the status quo is unacceptable and will not lead to the quality of life and wellbeing Hackney residents should expect from their elected representatives.
2. I live opposite a Children's Centre and next to a Primary School and have particular concern for the health and wellbeing of the young children that must breath in the highly polluted air each day - something widely accepted is damaging to their health.  Reducing traffic and pollution on Westgate Street is therefore needed to protect the health of local children, something I expect Hackney Council to take seriously.
3. As someone that would like to cycle more, I find the level of traffic and pollution around the London Fields area deters me from cycling, something which I am sure is true for many local residents. Were traffic to be reduced or the area pedestrianised I'm sure the uptake of cycling in the borough would rise, further reducing the levels of pollution and increasing the health and fitness of local residents.
</t>
  </si>
  <si>
    <t>Not at all as it will be difficult for residents to access their own homes especially those with disabilities. We will not be able to get to our home from Mare Street without taking a long route round. Businesses on Broadway Market will be affected. It will not reduce pollution as the school is so close to Mare Street and traffic will increase on this road as a result. It will also be extra congested leading to more cars idling and causing even more pollution. The restrictions on Middleton Road have already created traffic jams with more idling and more pollution, this will just make it worse.</t>
  </si>
  <si>
    <t>e2 8ez</t>
  </si>
  <si>
    <t>E97QH</t>
  </si>
  <si>
    <t xml:space="preserve">Transport system in our area is bad enough as it is without introducing more restrictions for public transport.
Think these ideas will make the area even harder to access for living residents and something else needs to be done. Maybe making half the roads one way to all including cyclists who never follow the road signs and I'm a cyclist myself might be a better way of actually achieving any positive changes to safety.
I would rather my kids and friends be able to get home safe using public transport any time of day or night.
</t>
  </si>
  <si>
    <t>Something needs to be done about through traffic in the area which I have noticed has increased in the past few years.  The council should honour it's commitment to reduce traffic to under 2000 cars per day, as per the Quietways proposal.  I am concerned about air quality, particularly around schools as I have friends with children there.  On the BBC site it says Middleton Road is a 3 whereas the neighbouring roads are 2 - I don't see why my children should suffer the effects of air pollution when this is supposedly a residential road, and not a main road - most of these people aren't locals, they are using Middleton/Lansdowne as a cut through.  I've seen a rise in night time traffic particularly on a weekend, so think the bus gate should be 24 hours.</t>
  </si>
  <si>
    <t>E17 9DE</t>
  </si>
  <si>
    <t>Less pollution, safer, less traffic</t>
  </si>
  <si>
    <t>E84NL</t>
  </si>
  <si>
    <t xml:space="preserve">The bus gate closures should be the same as the school street closure surely - Monday to Friday 8.30 - 9.30 am and 3.15 to 4.00pm only and for a trial period only, particularly since the last consultation on the bus gate comprehensively rejected the proposal.  
</t>
  </si>
  <si>
    <t>Da8 3dq</t>
  </si>
  <si>
    <t xml:space="preserve">It’s just amazing,why ever no?? </t>
  </si>
  <si>
    <t>To reduce motor vehicle traffic generally</t>
  </si>
  <si>
    <t xml:space="preserve">I would like to see  improvements to the environment for pedestrians and cyclists in the area, as well as reduce pollution.  My experience of the area as presently configured as that it is hugely busy and polluted. </t>
  </si>
  <si>
    <t>As it is a busy dangerous junction, very narrow, people constantly have their wing mirrors smashed off</t>
  </si>
  <si>
    <t xml:space="preserve">We should not loose complete access to Westgate street during the day as assisting older residents with lifts means the helper has a longer journey to do, see bellow regarding Richmond Road routes.
Not turning right onto Richmond Road permanently my view makes it very difficult for any journey to access the area within unless you go north via Ridley Road or South on Winston Road making the pollution and traffic  for those residents much worse.  Perhaps Richmond Road could have times when it is restricted during the week days and weekends ok to turn right. 
Adam </t>
  </si>
  <si>
    <t>There have been recent road closures locally which have already increased the traffic significantly! If this is now in place the traffic would be absolutely horrendous!! 
This would then create much more air pollution through alternative routes drivers are forced to take.
How would I get my children to school if I have to take one of these two roads to get onto Mare Street? 
This consultation has not been distributed sufficiently.  I am a resident and I have just read this in the local paper where as I should have had a consultation letter through my door giving me the option to give my views as a resident living a few yards from the roads you wish to close!!</t>
  </si>
  <si>
    <t xml:space="preserve">I only support the bus gate for School street, so the Bus gate to operate ONLY during school street hours and for the duration of the trial. This is not given as an option above. I do not support a bus gate during any other hours as it will be detrimental to businesses in the local area.
This is a very poor and leading question as there no option to say you do not support the bus gate. </t>
  </si>
  <si>
    <t>N4 2LA</t>
  </si>
  <si>
    <t>The whole area suffers from too many rat running vehicles. A 24hr bus gate is simple and is aligned with Hackney Councils priority of pedestrians and cyclists then bus users before car users in terms of hierarchy.  This is a great scheme, and will dramatically improve London Fields as a whole.</t>
  </si>
  <si>
    <t>Believe the bus gate will reduce rat running and make the local environment much better for cyclists and pedestrians</t>
  </si>
  <si>
    <t>E83EE</t>
  </si>
  <si>
    <t xml:space="preserve">To allow work/delivery  traffic to move freely in the daytime. </t>
  </si>
  <si>
    <t>LS12 1st</t>
  </si>
  <si>
    <t>E20 1EX</t>
  </si>
  <si>
    <t>I regularly pass through this area by bicycle when heading into central London. Lansdowne Rd/Westgate Street is currently heavily trafficked at peak times, and on Saturdays and Sundays, making it unpleasant to cycle to Broadway Market and London Fields. Closing the street except to buses, pedestrians and cycling at all times would considerably improve the environment for people crossing on foot or by cycle from London Fields to Broadway Market, and improve connections and journey times along the Quietways in the area.</t>
  </si>
  <si>
    <t>Nw1 9sa</t>
  </si>
  <si>
    <t>It depends what you’re trying to do, but if you REALLY want the school children to breathe cleaner air, you need to keep vehicles away for the whole time. And you need to keep on doing what you’re already doing well - making driving ever less popular and practical. Weekends are key to this - loads of pple only drive at the weekend but keep their car just for that. But we all breathe at weekends too!</t>
  </si>
  <si>
    <t>N88QT</t>
  </si>
  <si>
    <t>E84LS</t>
  </si>
  <si>
    <t>Narrow road and highly polluted and noisy. Dangerous for children coming from the park. Vehicles speed too much.</t>
  </si>
  <si>
    <t>E10 6HU</t>
  </si>
  <si>
    <t xml:space="preserve">Everything should be done to encourage active travel. The area is well connected by bus and should be perfect for walking and cycling so given the choice I would opt for the most drastic option available. </t>
  </si>
  <si>
    <t>E9 7JJ</t>
  </si>
  <si>
    <t xml:space="preserve">
Bus closures same as school street - 
WEEKDAYS Monday  - Friday  08.30 - 09.30 AM
&amp; 03.15 - 04.00 PM
TRIAL ONLY</t>
  </si>
  <si>
    <t>Short periods of operation will cause confusion and frustration, quite possibly leading to more pollution, congestion, stress and road rage.</t>
  </si>
  <si>
    <t>E17 8AP</t>
  </si>
  <si>
    <t xml:space="preserve">24 hours makes it a simple rule that everyone can understand. In Walthamstow there is a 10am to 10pm bus gate on Orford Road. Many drivers get confused and drive down there. I think they raised a million in fines! Don’t be tempted. A simple 24hour rule is easiest and safest for
all. </t>
  </si>
  <si>
    <t>E84FB</t>
  </si>
  <si>
    <t>Anything to reduce flow of traffic near schools is a great thing, and better to get people used to not driving their except to reach their businesses. We need to improve air quality and reduce the fear of traffic.
I've seen cars ignoring the lollipop ladies, and driving through when children are trying to cross. All the children from Y3 upwards should be able to walk to school safely, and get to and from the park safely WITHOUT AN ADULT. this will hopefully help that.</t>
  </si>
  <si>
    <t>Reduce through traffic with this filter to improve air quality at all times. Other routes for access exist.</t>
  </si>
  <si>
    <t>E83AA</t>
  </si>
  <si>
    <t>Because rat-running traffic is a problem 24 hours a day. This is due to the rise of Sat-Nav and Uber, meaning more private hire and normal car trips with single occupancy are taken down residential streets.</t>
  </si>
  <si>
    <t>E2 8PG</t>
  </si>
  <si>
    <t>E3 5AQ</t>
  </si>
  <si>
    <t>That seems reasonable.</t>
  </si>
  <si>
    <t>Sw25ea</t>
  </si>
  <si>
    <t xml:space="preserve">Rat running traffic affects the area at all times.  If road are quieter “off peak” the impact on journey times for residents will be reduced 
If walking and cycling are to be viable, comfortable, all ages transport options the conditions for safe, comfortable cycling and walking cannot be time restricted. </t>
  </si>
  <si>
    <t xml:space="preserve">E2 9AA </t>
  </si>
  <si>
    <t>Because I am not given the option of no bus gate! This was overwhelmingly rejected by the majority of residents in 2016. My concern is the difficulty of travelling eastwards from my home by car due to the limited roads traversing the railway line. While I do not do this frequently, I depend upon that route to reach the Blackwall tunnel to get to my 79y old mother in South London. I am a pedestrian, cyclist and driver, choosing my transport according to need. I use public transport wherever possible but driving to my mother's home takes less than half the time of public transport options.
I see the value of the restrictions at school opening and closing times but the bus gate times are much longer than necessary and cover Saturdays when the school is not even operating. I am also concerned about the knock-on effect to surrounding streets where another primary school operates i.e. St. Paul's with St. Michael's C of E Primary School in Brougham Road. It does not appear that this has been considered under current proposals.</t>
  </si>
  <si>
    <t>Safety. Clean air. Discourage car use</t>
  </si>
  <si>
    <t>N16 9AX</t>
  </si>
  <si>
    <t>Stoke Newington</t>
  </si>
  <si>
    <t>E83LN</t>
  </si>
  <si>
    <t>As a resident and parking permit holder I like to retain access to Broadway Market and surrounding area with my car even if these journeys are few and far between. At times its very useful. 
Restrictions during school and rush hours would be acceptable.
Richmond Road is the clear route through this part of Hackney, passes no schools and is most easily managed. Introducing a restriction from Mare street only increases the chance of congestion further along Mare street and possible in surrounding streets where cars will inevitably speed into narrow streets and tight corners so increasing the chance of collisions.</t>
  </si>
  <si>
    <t>This would have a significant impact in improving the whole area by removing unnecessary through traffic. It would significantly improve two of Hackney's flagship cycle routes - Q2 and Q13. It would reduce traffic on Broadway Market, which would be a key step towards removing all motor traffic from it. It would make the whole area vastly more walkable and liveable. 
After bottling the significant improvements that could have been made to the London Fields area in favour of a weak width restriction on Middleton Road, please please do not bottle this opportunity to improve the environment for those that live and walk in this area. Doing so in favour of those who prioritise motor vehicles would be a huge shame.</t>
  </si>
  <si>
    <t>Last year's Broadway Market Engagement exercise which found that 82% of respondents stated that they would support solutions to reduce traffic in the area and 90% of respondents would support solutions to improve conditions for walking and cycling.
The bus gate is an excellent way of delivering  a dramatic improvement in safety and amenity in this area.  Running the trial from 7am to 7pm will give real evidence on the  impacts of this move.</t>
  </si>
  <si>
    <t>E15 2FR</t>
  </si>
  <si>
    <t>1. Safety for cyclists and pedestrians at all times, including at night/after dark.
2. Simplicity
3.  Best approach for aim of traffic evaporation.</t>
  </si>
  <si>
    <t>e83Ln</t>
  </si>
  <si>
    <t>then people benefit all the time.</t>
  </si>
  <si>
    <t>e83ey</t>
  </si>
  <si>
    <t>E83EY</t>
  </si>
  <si>
    <t xml:space="preserve">None of above </t>
  </si>
  <si>
    <t xml:space="preserve">These hours will reduce the amount of non-local traffic using the road during peak  periods while allowing local residents to use the route at off-peak times. </t>
  </si>
  <si>
    <t>SE77LW</t>
  </si>
  <si>
    <t>N7 8EQ</t>
  </si>
  <si>
    <t>E9 7ht</t>
  </si>
  <si>
    <t>The bus gate will make the road safer for children during school arrival/drop off times. But if made 24 hours, it will also improve air quality in the neighbourhood for those same children and all other residents. This has a direct impact on quality of life and positive health outcomes.</t>
  </si>
  <si>
    <t>RG26 5AY</t>
  </si>
  <si>
    <t>We need to be more aware of the impact this is having on the children and a community as a whole. This will make a huge difference.</t>
  </si>
  <si>
    <t>se24 0la</t>
  </si>
  <si>
    <t>E97rx</t>
  </si>
  <si>
    <t>There is far too much traffic in what is a very residential area, where the majority of people driving through are not local residents. Preventing this during working hours feels like a very positive step to improving the air quality and general quality of life of residents in this area.</t>
  </si>
  <si>
    <t>NW5 1PH</t>
  </si>
  <si>
    <t>I support any measures to reduce use of residential streets by motor vehicles especiually those passing through</t>
  </si>
  <si>
    <t xml:space="preserve">NONE. I do not Support the Bus Gate at all it will have a negative impact on my health, care and wellbeing.
 I am 81 yrs old and need constant care and supervision from my Carers and Relatives. The introduction of a Bus Gate will prevent my Carers and relatives provide the health care and support I need. My Relatives drive from far to provide care and would not be able to do so under this scheme. 
</t>
  </si>
  <si>
    <t>E3 5AG</t>
  </si>
  <si>
    <t>I want to see local kids protected and pollution reduced, especially in areas where young people are.</t>
  </si>
  <si>
    <t>Bus Gate Closures same as School Street - Weekdays Only  8.30-9.9.15am and 3.15 - 4pm - Trial Only</t>
  </si>
  <si>
    <t>biggest impact on rat-running and less confusing for drivers.</t>
  </si>
  <si>
    <t>SW4 7AX</t>
  </si>
  <si>
    <t>The bus gate would make the 'zone' a much quieter and safer area. it would bring benefits to the local community including improved air quality.
There are high numbers of cyclists in the area, and this would help to reduce motor vehicle movements that can conflict with cyclists.</t>
  </si>
  <si>
    <t>RH1 3QF</t>
  </si>
  <si>
    <t>E83fn</t>
  </si>
  <si>
    <t>Warburton Road</t>
  </si>
  <si>
    <t>close the rat runs around the residential streets of london fields</t>
  </si>
  <si>
    <t>My road Lansdowne Drive is really busy and the buses keep getting stuck because of all the traffic jams. It will make the air cleaner for everybody.</t>
  </si>
  <si>
    <t>Bus gate closures same as school street
Weekdays Monday to Friday 8- 9.15 and 3.15 to 4pm TRIAL ONLY</t>
  </si>
  <si>
    <t xml:space="preserve">There is too much ratrunning and speeding on Lansdowne Drive all the time even in the evenings. It is dangerous for children and older  residents who cannot hear the cars coming. 24 Hours is Simple to Understand. </t>
  </si>
  <si>
    <t>E17 7EH</t>
  </si>
  <si>
    <t>E83SH</t>
  </si>
  <si>
    <t xml:space="preserve">Lansdowne Drive is really busy and I get scared crossing the road to get to the park. It's noisy from cars beeping when they get stuck all the time. </t>
  </si>
  <si>
    <t>E1 2HH</t>
  </si>
  <si>
    <t xml:space="preserve">The bus gate would help the buses as they get stuck with all the traffic. The pollution is really bad and I can feel it in my lungs. Too many cars come up my road. </t>
  </si>
  <si>
    <t xml:space="preserve">There's too many cars and it's dangerous and it's noisy. </t>
  </si>
  <si>
    <t>E84LU</t>
  </si>
  <si>
    <t>e27rg</t>
  </si>
  <si>
    <t>Hoping for an improvement in air quality and safer roads in vicinity of school.</t>
  </si>
  <si>
    <t>e84ll</t>
  </si>
  <si>
    <t xml:space="preserve">we need to stop the cars as they generate pollution, noise and make the environment a lot less comfortable. </t>
  </si>
  <si>
    <t>N19 4RN</t>
  </si>
  <si>
    <t>i work and cycle commute in the area, and I am unhappy about the infrastructure for vulnerable road users.
I should like more children to be able to enjoy being able to safely walk or cycle to school in greater safety in the area.</t>
  </si>
  <si>
    <t xml:space="preserve">A 24 hour gate would discourage traffic from the area which is mostly residential. When they can the cars and lorries drive too fast. When buses meet oncoming traffic they get delayed as there isn't enough room. There is beeping and road rage and most of the traffic seems to be non local. There's lots of children here and they are endangered by the traffic and the fumes too. </t>
  </si>
  <si>
    <t>N5 2AG</t>
  </si>
  <si>
    <t xml:space="preserve">I only use this road (on foot or bike) in the evening.  
Hackney Council, keep up the good work. </t>
  </si>
  <si>
    <t>E14EY</t>
  </si>
  <si>
    <t>Sg40rd</t>
  </si>
  <si>
    <t>E9 6EH</t>
  </si>
  <si>
    <t>Sutton Place</t>
  </si>
  <si>
    <t>RM3 0YJ</t>
  </si>
  <si>
    <t>Vital to remove through traffic as even out if school hours people need a safer street.</t>
  </si>
  <si>
    <t>E9 6EQ</t>
  </si>
  <si>
    <t>Sutton Square</t>
  </si>
  <si>
    <t>N15 3HL</t>
  </si>
  <si>
    <t xml:space="preserve">No reason to allow through motor traffic at any time. </t>
  </si>
  <si>
    <t>SE5 8HJ</t>
  </si>
  <si>
    <t>SE4 1NY</t>
  </si>
  <si>
    <t>There is too much traffic in the London Fields area, which affects me directly, as I regularly cycle there for leisure purposes. The bus gate should therefore be operational 24/7 as a means of reducing traffic and also allowing parents and schoolchildren to lead healthier and more active lives.</t>
  </si>
  <si>
    <t>Difficult for my children to cross Lansdowne Drive to reach London Fields</t>
  </si>
  <si>
    <t>Simplest and least confusing, and will have the biggest effect.</t>
  </si>
  <si>
    <t>None - this is going to have a detrimental effect on all businesses on Broadway Market</t>
  </si>
  <si>
    <t>BUT I PREFERE NONE</t>
  </si>
  <si>
    <t>CB5 3QQ</t>
  </si>
  <si>
    <t xml:space="preserve">I work in this area, and am often horrified by the amount of vehicular traffic, especially at peak times. 
We must do something, especially for the children. 
This shouldn't just be seen as a "stick" to punish people who drive, but rather as an opportunity to change people's behaviour by enabling walking and cycling. I urge you to work closely with schools so teachers, parents and children are actively and positively engaged in the process, rather than feeling like they're being attacked.
Opponents should remember that this is a trial.  That if we have any hope of shifting people out of their cars and onto foot, bike or bus, we have to think big. Trialling schemes like this is an innovative and flexible approach that should be commended. Please be strong and go ahead with this scheme.
I fully support you and the work you're doing.
</t>
  </si>
  <si>
    <t>E29bj</t>
  </si>
  <si>
    <t>I think a bus gate is really good idea and will help reduce pollution.</t>
  </si>
  <si>
    <t xml:space="preserve">I support reducing traffic around the area between peak times, however, as a resident I believe that the times proposed are too wide.
</t>
  </si>
  <si>
    <t>24 hours is easier to understand and enforce. Drivers may try to rush through at the start or end of restricted hours - as they do with the congestion charge!</t>
  </si>
  <si>
    <t>E9 7LT</t>
  </si>
  <si>
    <t>24 hours because the traffic doesn't stop at 7pm, it carries on through for the whole evening.
24 hours to stop vehicles speeding to get through the bus gate before the cut-off times.
24 hours to stop vehicles turning around because they missed the open times of the bus gate.</t>
  </si>
  <si>
    <t xml:space="preserve">I want a bus gate to be 24 hours as it will help reduce pollution and make London Fields a nicer place to live. </t>
  </si>
  <si>
    <t>24 hour bus gate will be less confusing for drivers. They will just keep away from the area. Buses will be able to travel freely and not get held up all the time by non-resident traffic using the area as a rat run.</t>
  </si>
  <si>
    <t>24 hours will help encourage non-residents to not drive through london fields area and make streets safer. 
It will make area quieter by pushing traffic away to bigger roads that can accommodate them.
The busses in the area go on late into the night and will have less congestion delaying them. 
There will be less confusion for drivers. They will simply avoid the area.</t>
  </si>
  <si>
    <t xml:space="preserve">Need viable alternatives if cars banned. </t>
  </si>
  <si>
    <t>TW1 2NQ</t>
  </si>
  <si>
    <t>Our roads are becoming increasingly dangerous with regular stories of vehicles hitting pedestrians even on pavements and toxic air ever increasing.  PLEASE do everything you can to help this community.</t>
  </si>
  <si>
    <t xml:space="preserve">Bus gate closures same as School Street - Weekdays 8:30-9:30 am &amp; 3:00-4:00 pm term times. This should be a TRIAL only and be accompanied with traffic levels monitoring in streets likely to take traffic overflow and missed in the last monitoring round (i.e. Pownall, Brougham, Brownlow and Shrubland Roads). </t>
  </si>
  <si>
    <t xml:space="preserve">CR01EX </t>
  </si>
  <si>
    <t xml:space="preserve">Only way to persuade modal shift is to be bold. We need to be discouraging driving </t>
  </si>
  <si>
    <t>E84PB</t>
  </si>
  <si>
    <t>Combat air pollution, promote active travel, reduce road danger</t>
  </si>
  <si>
    <t>e84Pg</t>
  </si>
  <si>
    <t xml:space="preserve">I oppose the introduction of a Bus Gate between Westgate Street, Lansdowne Drive and Trederwen Road.   
I am a Parent and also a School Governor at St.Paul's With St. Michael's Primary School, which is located within walking distance from London Fields School behind the Broadway Market. 
First of all, I would like to say that any recommendations to reduce congestion that affects the lives of young children is a welcome change. In this instance however, I am worried that it could have a negative impact on the well-being and safety of the children of my school. 
Having been at my school for 20 years, I have seen many changes in the way traffic has increased in the immediate area.  The traffic flow on Westgate street  heading towards Mare Street in particular, only started to be congested when the left turning side road into Mare Street was closed and made into an over-sized pedestrian area that serves no purpose. Subsequently, almost overnight the queues to get into Mare Street began to accumulate and back up all the way to London Fields school and on most days backed up to Lansdowne Drive and as far as Lavender Grove.  In my humble opinion, the whole problem would be solved if you re-instated that little side road into Mare Street that allowed the traffic to get through easily and without standstill traffic creating congestion in front of London Fields school and businesses on Broadway Market.  I'm sure the Anne Taylor Children's centre is also affected by this congestion.  In terms of the proposals I am concerned that the closures twice a day at peak times will force the traffic down Trederwen Road and into Pownall Road, where most of my children cross to get to our 2 entrances (one on Brougham Road and the other on Wilde Close).  There are no zebra crossings or lights to ensure the safety of my children crossing these busy roads and at times with a bend that has no visibility. To add even more traffic at these peak times is basically putting  the lives of my school children and their families at risk.
By trying to solve one problem, I feel you are creating an even more serious one, which could endanger the lives of so many young children.  If you could guarantee that there will be a zebra crossing put somewhere on Pownall Road to prevent children being knocked over by overzealous drivers trying to bypass your restrictions, or a traffic light then I can support this proposal.  Otherwise I cannot support this scheme and will be informing my Governing Body of these recommendations.
Regards Condaisy Tidman
 </t>
  </si>
  <si>
    <t>N7 7EZ</t>
  </si>
  <si>
    <t>To make it safer and less polluted for pedestrians and cyclists throughout the week</t>
  </si>
  <si>
    <t xml:space="preserve">I would like Hackney Council to honour its commitment to reduce traffic along Middleton Road to 2000 a day. At the moment it’s like a race track especially evenings, through the night &amp; weekends often with Uber drivers &amp; taxis taking shortcuts. I particularly support efforts to improve our air pollution and the air quality especially around our schools. Our road is meant to be a quiet way but has so much more traffic down it than all our neighbouring Roads. </t>
  </si>
  <si>
    <t>Most consistent and best outcome.</t>
  </si>
  <si>
    <t xml:space="preserve">This is a nasty traffic rat run and very unpleasant for such a narrow road. Let’s make this a more healthy Street for residents, shoppers, visitors  and school children around the clock. </t>
  </si>
  <si>
    <t>E84TP</t>
  </si>
  <si>
    <t xml:space="preserve">These time periods do not make a difference to me, the traffic is mainly made by the parents who come to collect their children by car. It is a better idea to reduce the amount of parents that enter through the road. I have been driving through here for the past 15 years and hours that aren't school start and finish, are not busy. </t>
  </si>
  <si>
    <t>E17 9JU</t>
  </si>
  <si>
    <t xml:space="preserve">A permanent filter (together with the other filters planned) would be a substantial step towards area wide modal filtering, which is by far the most effective means to reduce road dangers. </t>
  </si>
  <si>
    <t>E7 0HJ</t>
  </si>
  <si>
    <t>There is far too much rat running traffic in Hackney. As someone who lived and worked in Hackney for years i found and still find its supposedly quiet residential streets too busy. The majority of people supported closing streets to rat running traffic, you have the support, please be bold and make Hackney safer and cleaner for those who live there, not just those for whom it's convenient to drive through on the way to somewhere else. I do hope you get the support for this. I know it's not easy to do but it will be better for Hackney in the long run, your tackling rat running like this!</t>
  </si>
  <si>
    <t>Simplest messaging.</t>
  </si>
  <si>
    <t>A simple on off bus gate timing will ensure drivers learn to use a different route. All of the people who live locally, and I speak to, want less traffic overall as our roads are used as cut throughs by non residents.</t>
  </si>
  <si>
    <t xml:space="preserve">Children's exposure to air pollution around London Fields School is horrendous. The campaign I Like Clean Air tested the air around these schools in 2014 and found pollution levels to be 3/4/5 times what they should be. Children sustain permanent damage to their lungs and general health due to exposure. Every possible measure needs to be taken to stop this- it’s a public health carastrophe. </t>
  </si>
  <si>
    <t>I OPPOSE THE BUS GATE ENTIRELY. 
EVEN IN THE OPTION ABOVE THAT I HAVE BEEN FORCED TO SELECT SO AS TO BE ABLE TO CONTINUE TO THE NEXT PAGE (PLEASE NOTE THIS), I DO NOT UNDERSTAND WHY THE BUS GATE HAS TO STRADDLE THREE HOURS IN THE MORNING AND THE EVENING: 8-9.30AM AND 3-4.30 SHOULD SUFFICE FOR A PRIMARY SCHOOL SURELY. 
HOW ON EARTH AM I MEANT TO GET IN AND OUT OF THE AREA BY CAR IN ORDER TO GET TO WORK? AS A RESIDENT, I ALREADY HAVE TO MAKE MASSIVE DETOURS IN HORRENDOUS TRAFFIC IN MY LOCAL AREA. IN THE 13.5 YEARS THAT I HAVE LIVED IN THE AREA, THE TIME TO GET TO THE A12 HAS DOUBLED: MY ACCESS TO THE MAIN ROUTES MENTIONED IN THE CONSULTATION IS ALREADY TAKEN THROUGH A CONVOLUTED SERIES OF TWISTS AND TURNS.
AS A CASE IN POINT, WHEN RICHMOND ROAD WAS CLOSED OFF DUE TO WORKS ON THE BRIDGE, THERE WERE MANY OCCASIONS THAT I COULD NOT FIND A WAY TO GET TO MARE STREET ON A SATURDAY. 
THE PEDESTRIAN CROSSINGS BETWEEN:
(A) THE NORTH-EAST OF LONDON FIELDS AND LARDO,
(B) THE SOUTH-WEST OF LONDON FIELDS AND BROADWAY MARKET,
SHOULD ALSO BE REPLACED WITH TRAFFIC LIGHTS. 
THE REASON THAT THERE ARE QUEUES AND SLOW MOVING TRAFFIC NEAR THE SCHOOL IS BECAUSE THE EXCESSIVE ONSTREET PARKING AND THE PEDESTRIAN CROSSING AT THE BOTTOM OF LANSDOWNE DRIVE: VEHICLES ARE FORCED TO STOP AND START INSTEAD OF FLOW THROUGH &amp; IT IS THIS THAT CONTRIBUTES TO THE TRAFFIC AND FUMES ETC. THAT ACTUALLY IS PRIMARILY CAUSED BY ALL THE PARENTS PARKING  AND RUNNING THEIR ENGINES IN THE AREA.</t>
  </si>
  <si>
    <t>None of the above.  We are opposed to a bus gate because Lansdowne Drive/Westgate Street is an important access route for residents, because diverting traffic to Graham Road is unfair on residents there and because it is unnecessary in light of the simple alternative solution described below.
If there were to be a bus gate, however, it should be only operational for the 45 minutes envisaged for school drop offs and collections.
ALTERNATIVE SOLUTION
Pollution levels at the school are likely to be largely attributable to stationary buses at the bus stops and traffic congestion outside the school caused partly by the buses and partly by the single parking space opposite the school.  The solution may be to remove the bus stops and the parking space so as to foster a free flow of traffic past the school, thereby achieving a major reduction in pollution.  There would be no material loss of amenity for users of the bus services, including children at the school, since there are stops just round the corner in Trederwen Road.</t>
  </si>
  <si>
    <t>E11 1AJ</t>
  </si>
  <si>
    <t>Modal filtering has been a huge success locally in the Waltham Forest mini holland scheme. Reducing ratrunning traffic avoiding main roads is essential for improving the health and quality of life of local residents.</t>
  </si>
  <si>
    <t>se4 1rd</t>
  </si>
  <si>
    <t>Will reduce the number of motor vehicles using the street.</t>
  </si>
  <si>
    <t xml:space="preserve">Currently there is significant traffic on  Croston street, dericote street and Broadway market, none of which support high volumes of traffic. Some of this traffic is dangerously fast.  Nearly all of it is through traffic. I suspect that a lot of it is using these streets as a cut through to avoid congestion on mare street. This problem exists all day every day and to a lesser extent at night. </t>
  </si>
  <si>
    <t>E3 5SS</t>
  </si>
  <si>
    <t xml:space="preserve">Time to reduce car use in the area. it will be safer for everyone, clearer to drivers, better for the air quality, encourage more people to walk and cycle </t>
  </si>
  <si>
    <t>LS12 1ST</t>
  </si>
  <si>
    <t>I think it would have the biggest impact.</t>
  </si>
  <si>
    <t>NW5 1EX</t>
  </si>
  <si>
    <t>Outside of operational hours, there are always SAT NAV aided rat-run chancers.
The roads being considered for measures to reduce the widespead problem of all-pervasive and relentless encroachment from motors, are not essential trunk routes. They will remain accessible for visitors and residents. This is ALL that is necessary for such an area where community cohesion is thwarted by the mob rule and noise from car users.
It is unfortunate that in 2018 (with the the list of environmental, social, health and economic negative impacts arising directly and indirectly from unmitigated motor use, that there should be any question of allowing those addicted to the no. 1 threat-multiplier), that there should be any question about the need for the creation of safe space for living and indeed breathing. 
There should be no compromise on this issue. Continuing to offer those who their local environment with disdain and contempt have had their time to be timidly placated. 
The stakes for a profound peace of mind, that would be created by this long overdue action mean that there should be no stalling in determination for this step to be taken.
The councillors and officers must demonstrate a far-reaching example for less conscientious boroughs.
These roads were never intended for the grotesque amounts of parked vehicles and through traffic that have been tolerated by young and old for too long.
Time then, to lift the curfew.</t>
  </si>
  <si>
    <t>To reduce rat runs at non school times too.</t>
  </si>
  <si>
    <t>bn29zl</t>
  </si>
  <si>
    <t>i’m not local to hackney. i would follow guidance from LCC and local active, sustainable travel representatives.</t>
  </si>
  <si>
    <t>The potential to develop the space south of London Fields would be highly beneficial for a large number of residents.</t>
  </si>
  <si>
    <t>Actually I think that, if cars are to be banned during certain hours, buses and cyclists should be too - if a child is hit by any of those it is likely to be serious.
In fact, all of it is unecessary - just maintain manned crossings and adult supervision when the school opens and closes. How about someone to make sure that the cyclists do not use the pavement, often at high speed? 
Does the ban include the half-witted cylclists who ignore traffic rules, signals, ride on the pavement etc? If not, why not? They are more dangerous than any motorist.</t>
  </si>
  <si>
    <t>E2 0HU</t>
  </si>
  <si>
    <t>I am choosing the above only because they is no option to select "none of the above." There are too many road closures across London already that all we are doing is clogging up roads elsewhere, ie: making the problems worse, not better. It is not the correct approach to take. There should be no bus gate at all.</t>
  </si>
  <si>
    <t>N7 0EE</t>
  </si>
  <si>
    <t xml:space="preserve">24 hour restrictions make the route more understandable and predictable  and prevent users and visitors being ‘caught out’ by restrictions at the wrong time. Enables permanent changes to travel behaviours and makes for safer active travel journeys. </t>
  </si>
  <si>
    <t>Consistent operation all day every day will avoid confusion and the additional congestion from drivers having to turn/reverse because they thought the bus gate wasn't operational.</t>
  </si>
  <si>
    <t>I've changed my mind since submitting earlier (though I can't remember exactly what I filled in then), and think the bus gate should be 24 hours, along with Living Streets members.</t>
  </si>
  <si>
    <t xml:space="preserve">While school street may be a slight improvement in surrounding air quality &amp; safety it's not significant enough. The traffic along mare street for us residents is already at a stand still during peek times. Restricting these roads will only add to the congestion on the surrounding roads &amp; us residents  will be unable to even move our vehicles from our properties without joining gridlock in any direction! </t>
  </si>
  <si>
    <t xml:space="preserve">I am deeply concerned about about how this plan will increase traffic on Richmond rd. Although i fully support reducing traffic around schools i fear that the traffic will be pushed down Richmond Rd  causing  pollution for residents  and causing the same issues you are trying to reduce outside London fields primary school for Gayhurst School.  Richmond rd has had increased traffic since the introduction of bus gates on Middleton rd and i would like to suggest the introduction of bus gates on Richmond rd 24hrs a  day  to help minimise non local traffic through this residential area.  I would also like to suggest the planting of trees along Richmond Rd to help minimise air and noise pollution. </t>
  </si>
  <si>
    <t>This will have the biggest impact on through-traffic and be less confusing for drivers</t>
  </si>
  <si>
    <t xml:space="preserve">PLEASE NOTE: I STRONGLY APPROVE OF A SCHOOL STREET - BUT NOT THE PROPOSAL THAT HAS BEEN PUT FORWARD.
- If Richmond Road is closed from Mare Street, it will cause traffic to come south and use Westgate Street (and Sheep Lane).  Why has this been added the the London Fields School Street Proposal?
- No consideration has been taken into account for Sheep Lane - KS1 children use this playground all day (with TWO pick up/drop off gates) and I have concerns the traffic along this road will increase if only a section of Westgate Street is closed. This will increase the risk of an accident and up the pollution levels.
- If Westgate Steet is closed at the proposed point, cars will travel down Sheep Lane, along Duncan Road, along Broadway Market (north) and back along Westgate Street (west). In turn this will increase the levels of traffic surrounding the school.
- Westgate Street needs to be closed from the Mare Street access point, which will stop the above from happening.
- The bus gate needs to be introduced from both directions to stop access from Broadway Market.
</t>
  </si>
  <si>
    <t xml:space="preserve">
BUS GATE CLOSURES SAME AS SCHOOL STREET - MONDAY TO FRIDAYS WEEKDAYS ONLY 08.30 - 9.15AM &amp; 3.15 - 4PM TRIAL ONLY</t>
  </si>
  <si>
    <t>N1 8RD</t>
  </si>
  <si>
    <t xml:space="preserve">It is really important to do something about through traffic in the area and prioritise schools. While I would agree with a 24hr bus gate on Lansdowne, I think the timed option is the best now - because I believe the Council needs to address the North side of the park and Richmond Road first . Please urgently address traffic problems on Richmond Road near Gayhurst School. </t>
  </si>
  <si>
    <t xml:space="preserve">The traffic and rat running through the residential area is a 24hr problem, not simply during school drop-off and pick-up hours. A particular problem is late night Friday and Saturday evenings due to taxis using the residential streets as a cut through and also early morning weekdays (6am-8am) trade vehicles cutting through presumably from the A12 into central London. 
I support the bus gate as an additional measure to the School Streets scheme but also as a positive scheme for the area in its own right, to prevent excessive east/west rat running through the London fields area in general. 
A 24hr bus gate is especially needed given the council's decision to back down on the more effective and comprehensive scheme of road closures planned for the area. 
Finally, the pollution levels around our local schools are unacceptable and well above EU regulations, therefore any measures, such as the bud gate should be maximised to reduce the current high volumes of traffic past our local school playgrounds, not just around drop off and pick up times. 
</t>
  </si>
  <si>
    <t>E4 6QJ</t>
  </si>
  <si>
    <t xml:space="preserve">It seems the most appropriate timings for the running of a busy road. </t>
  </si>
  <si>
    <t>I fully support the need to reduce through traffic in the area however i'd like to see robust measures to protect Richmond Road - we have been waiting for traffic reduction on this road for over 2 years and instead it keeps getting worse - HGV's are now a big problem.
I would support a timed bus gate on Lansdowne alongside other similar measures on Richmond Rd to the north side of the park.
There would be huge health and safety benefits in reducing through traffic on Richmond.</t>
  </si>
  <si>
    <t>I oppose the bus gate. The traffic on this road is not heavy. The bus gate will just divert more traffic onto Richmond Road which already has far too much traffic  with constant long tail backs heading east to Mare Street. None of these road proposals address the problems of extremely heavy traffic heading east in Richmind Road and Graham Road. I live between these two roads and the pollution from the tailbacks is unacceptable.</t>
  </si>
  <si>
    <t>Only 24 hour enforcement will bring the desired benefits to the health of children and residents. Pedestrians and cyclists do not disappear at the end of rush hour.</t>
  </si>
  <si>
    <t>It will give a good service for working people</t>
  </si>
  <si>
    <t>E3 2NA</t>
  </si>
  <si>
    <t>To make Broadway Market and the surrounding streets safer for pedestrians and cyclists</t>
  </si>
  <si>
    <t>N1 4PJ</t>
  </si>
  <si>
    <t>I often walk or cycle to the area from my home in the Mildmay area. The area is far too dominated by motor traffic which feels dangerous and polluting. I support the scheme to protect children from traffic danger and air pollution, and also believe residents and visitors to the area should benefit too.
Also, the scheme implements Hackney's Transport Policy. There is little point in having a transport policy if it is not implemented.
I do urge urge the Council to resist the opposition of the motor lobby.</t>
  </si>
  <si>
    <t xml:space="preserve">The traffic on this road is bad throughout the day. Crossing that road with my children is not only stressful and dangerous at school drop-off and pick-up, but in the darker evenings and on weekends. It is also worth noting that many children attend before and after-school clubs so need safer roads in early  morning and well into evening. 
A 24-hour bus gate will also reduce air pollution in Gayhurst and London Fields playgrounds throughout the day, which is crucial. 
A 24-hour bus gate will also be less confusing for drivers.  </t>
  </si>
  <si>
    <t>N4 2ln</t>
  </si>
  <si>
    <t>Area</t>
  </si>
  <si>
    <t>N42bb</t>
  </si>
  <si>
    <t>No preference.</t>
  </si>
  <si>
    <t>SE4 1RH</t>
  </si>
  <si>
    <t>I cycle through the area on my daily commute and this will remove traffic and make the road safer.</t>
  </si>
  <si>
    <t>The traffic volume on Sundays and evenings is usually lower, and an all day operational time would be much clearer than morning and afternoon time slots in my opinion.</t>
  </si>
  <si>
    <t xml:space="preserve">The need to improve people's health and wellbeing and to address dangerous PM2.5 air pollution is urgent. But people will only walk and cycle more often if they feel that the environment is safe and inviting. Sometimes the issue has to be 'forced' home through a strong mixture of sticks and carrots. 
I commend the Council for its courage in proposing this and encourage it to have further courage to deliver the project. It's plainly the right thing to do - and I firmly believe the public sector exists to serve the wider good.
I think this scheme is excellent. I hope it is the first of many similar projects across Hackney, which has always been the leading borough for filtered permeability.
1) By closing the street to general motor traffic, you will address road danger and facilitate active travel, whilst reducing air pollution.
2) What you propose will enable closer integration of London Fields with Broadway Market as a highly attractive destination. It will enable you to design a much better scheme which gives priority to north-south walking and cycling. Perhaps the market can be extended into London Fields too.
3) The scheme can be extended to include a new public space at the northern end of Broadway Market which can be combined with a parallel zebra crossing into London Field, solving the long standing problems faced by cyclists at that location. 
4) The scheme is fully consistent with the MTS and Hackney's own transport strategy. As such it will be noted by the Mayor of London as an example of best practice.
</t>
  </si>
  <si>
    <t>NW10 2AS</t>
  </si>
  <si>
    <t>This would cut air pollution in London Fields and Gayhurst schools’ playgrounds throughout the day; make Landsdowne Drive and Richmond Road safer in evenings and weekends; and be less confusing for drivers.</t>
  </si>
  <si>
    <t>W9 3hr</t>
  </si>
  <si>
    <t>It's less confusing and will reduce air pollution all the time.</t>
  </si>
  <si>
    <t>to improve air quality for the schools around the park</t>
  </si>
  <si>
    <t>I oppose Bus Gate  totally and particularly the no left turn into Richmond Road. The combination of these proposals together with those already implemented in adjacent streets, will make traffic congestion worse in central Hackney.  Broadway Market will be even more log jammed with cars unable to negotiate the road closures and  Westgate Street and Landsdowne Drive will be totally inaccessible from  the East. It will result in traffic being forced on to the already significantly congested Mare Street, Well Street,Graham Road and around Hackney Central. These roads have seen a  vastly increased traffic volumes since the closure of Darnley and Loddiges Roads, and now are frequently grid locked. As a bus user, bus journeys are significantly impacted at all times of the day. The proposals only serve to increase pollution levels along main routes affecting all Hackney residents and visitors.</t>
  </si>
  <si>
    <t xml:space="preserve">Air pollution is creating a public health emergency. I want people out of their cars. </t>
  </si>
  <si>
    <t>I think this will help move traffic away from the area during the day, when most families use the streets with children.</t>
  </si>
  <si>
    <t>Nw5 4ne</t>
  </si>
  <si>
    <t xml:space="preserve">24 hour bus gate would help keep pollution and noise down around London Fields area which is full of families with children. 
It would make the area safer and encourage more cycling and walking. 
24 hours means cars won't be speeding to get through the gate before the restrictions come in to force. They wont get stuck and have to perform u-turns causing more problems.
24 hours because traffic races around London Fields at all times, not just during rush-hours.
We also need speed cameras on Richmond Road and Lansdowne Drive to combat the dangerous driving and ENFORCE the 20mph speed limit. No point having it if its not enforced.
 </t>
  </si>
  <si>
    <t>ec4a3tr</t>
  </si>
  <si>
    <t>Broadway Market and the roads nearby are too busy with motor traffic</t>
  </si>
  <si>
    <t xml:space="preserve">I think the bus gate is a great idea and will stop traffic jams on Lansdowne Drive which is a narrow road. There should be even more traffic restrictions and more bus gates, especially on Richmond Road. There needs to be more zebra crossings to let drivers remember that this is a residential area. </t>
  </si>
  <si>
    <t>Enfield</t>
  </si>
  <si>
    <t xml:space="preserve">Theres too much traffic in the area and it goes too fast.  There are 2 schools - Gayhurst and London Fields - and the children have to breathe in loads of pollution because of the cars and lorries from out of the area using our streets as a cut through into town. At night it is still noisy because so many cabs drive up and down. </t>
  </si>
  <si>
    <t xml:space="preserve">Because it would reduce potential pollution and improve children health!!! </t>
  </si>
  <si>
    <t>Improve air pollution levels
Safer streets</t>
  </si>
  <si>
    <t>e17 6ld</t>
  </si>
  <si>
    <t>Bold measures here will prove effective though it will take 6-12 months to settle down and residents should be made aware of this. I hope to see the success of schools streets in Hackney rolled out across the borough and beyond.</t>
  </si>
  <si>
    <t xml:space="preserve">School times should be the priority to protect children from car pollution and safety. Keeping it to scheduled times of the day rather than 24 hours, should avoid building a rat-run elsewhere. 
</t>
  </si>
  <si>
    <t>Reduce car traffic</t>
  </si>
  <si>
    <t>Landsdown drive is a narrow residential road which has too much traffic. Cars 'race' to get through the current width restrictions which makes crossing the road (especially at the junction of Shrubland road) dangerous. Children from Gayhurst and Queensbridge schools mainly cross at the Shrubland road junction from the park and this is very dangerous as parked cars obscure the view. There are often vans and ice-cream vans at this park exit which make the visibility when crossing here even worse. Fewer cars would improve this situation and blocking the road would stop people 'racing' to get through the narrow spaces.
At night the 'London Fields Boys' gang use this block (Albion drive/ Shrubland/ Landsdown drive) to deal drugs in cars. This means that they drive around the block while doing drug deals inside cars. If the road was blocked it would hopefully make this more difficult.</t>
  </si>
  <si>
    <t>N13 4LT</t>
  </si>
  <si>
    <t>I want the area to be more friendly to cyclists and pedestrians (as I am when I visit the area) and my family who live there</t>
  </si>
  <si>
    <t>There is a lot of traffic on those roads, creating lots of pollution, and slowing the Bus services.</t>
  </si>
  <si>
    <t>Choosing 24 hours would massively decrease the amount of pollution in/around the school during school hours and stop motor traffic using Westgate Street as a rat run from Queensbridge Road to Mare Street.</t>
  </si>
  <si>
    <t>I think the traffic pollution aggravates my sons asthma. We have noticed that he seems to wheeze more during the week, when he is at school, noticeably after the walk to school. This doesn’t happen at weekends when he excercises just as much, if not more. The effects of air pollution in respiratory problems is well documented and as a health visitor, trained in public health issues, I think improving the air quality through pedestrianisation would significantly improve health outcomes for my son and those like him with existing respiratory problems and prevent healthier pupils from developing similar health problems. It’s s no brainier really. Another thing to add is the reduced risk of road traffic accidents, the traffic flow is heavy during school drop/off &amp; pick up times. Particular trouble spots for me are by the pedestrian crossing at the corner of broadway market Westgate Street junction. The pavement by the pedestrian and corner shop is very narrow and I’ve often seen cars mount the paved area. I have to walk in single file with my sons, holding the three year olds hand. It always feels unsafe. Pretty hairy crossing broadway market to get to school too as it’s busy with cars and cyclists and there are often blind spots from parked cars.</t>
  </si>
  <si>
    <t>We can reduce pollution during busy traffic times whilst supporting local businesses  that need the routes at other times</t>
  </si>
  <si>
    <t xml:space="preserve">My child goes to London Fields Primary School and would clearly benefit of better air and more safety. </t>
  </si>
  <si>
    <t>Happy that access is restricted as long as everyone can get to their homes via another (if longer) route</t>
  </si>
  <si>
    <t>E3 5AS</t>
  </si>
  <si>
    <t>Need to deprioritise traffic is constant. Will help make road safe for cycling and more attractive for walking all the time (including weekends). Only having bus gate part of the time will cause confusion.</t>
  </si>
  <si>
    <t xml:space="preserve">Croston Street becomes very difficult to access by car for deliveries, visitors, taxis and local residents with cars especially on market days if there is a permanent gate there. 
Should not be closed on Saturdays if this is related to school street. </t>
  </si>
  <si>
    <t>For the bus gate closures to be the same as for School Street closures ie. Weekdays Monday to Friday 8.30-9.15am and 3.15-4pm (Trial Only) please.</t>
  </si>
  <si>
    <t>The use of that street is out of control. When cycling or walking it's often difficult to cross safely as traffic in both directions has reached a catastrophic level.</t>
  </si>
  <si>
    <t xml:space="preserve">This will reduce rat-running throughout the area. </t>
  </si>
  <si>
    <t>To improve air quality by reducing the volume of exhaust fumes around the school &amp; the park.
To improve safety for all pedestrians.
In addition we would like you to consider putting a zebra crossing at the Eleanor Road / Richmond Road entrance to London Fields Park. This can be a very dangerous place to cross Richmond Road &amp; we do so at least twice a day to &amp; from school.</t>
  </si>
  <si>
    <t>As a somewhat difficult route for cycling which I use regularly I support anything that makes it easier.</t>
  </si>
  <si>
    <t>N1 8LE</t>
  </si>
  <si>
    <t>Easier for all road users to understand and get used to. This is a very popular route for cyclists and pedestrians at all times, not just day time or school times. If this scheme operates 24 hours it will make the area safer and more pleasant for children, park users, shoppers, and residents.</t>
  </si>
  <si>
    <t xml:space="preserve">Disgusting levels of pollution. Safer for children. Be incredible if it happened/ give city kids a small sanctuary. Fingers crossed </t>
  </si>
  <si>
    <t>Through motor traffic should be restricted as much as possible to main roads.</t>
  </si>
  <si>
    <t>E35BP</t>
  </si>
  <si>
    <t>I think it will improve air quality and safety for children in the area and make the area nicer overall for local residents</t>
  </si>
  <si>
    <t>applies to the school pickup times when traffic greater and less safe for children on foot.</t>
  </si>
  <si>
    <t>This will have the biggest impact in terms of air quality and rat-running by non-local traffic. It also reduces confusion for drivers.</t>
  </si>
  <si>
    <t>SE114DW</t>
  </si>
  <si>
    <t xml:space="preserve">Generally, I think as much as possible should be done to discourage cars on Hackney's roads. 
Specifically, I often cycle across Westgate Street, using the bike route across London Fields and on to Broadway Market. Crossing Westgate Street is extremely difficult. It is hard to see traffic coming round the bend towards you (from the direction of Mare Street), and car drivers are confused by the distance between the bike path and the zebra crossing. It would be much better if the bike crossing and pedestrian crossing were next to each other, as they are where the same bike path crosses  Richmond Road. </t>
  </si>
  <si>
    <t xml:space="preserve">Because children at school are currently exposed to illegal levels of pollution - what good parent could ever consider this acceptable? </t>
  </si>
  <si>
    <t>I live in a nearby small residential street where traffic will be diverted while the bus gate is in operation.   Unless you work to reduce traffic, you are simply moving the problem around.  While your bus gate will reduce traffic going past London Fields school, it will increase traffic going past St Paul's and St Michael's school, and the nursery in Regents Community Centre.  
I would like to see you working to reduce traffic overall, not just moving the pollution from one place to another.</t>
  </si>
  <si>
    <t xml:space="preserve">Bus gate time should be as short as possible. Why does it need to go on till 7pm?
Why not bus gate closures  8.30-9.15 am  and 3.15- 4.pm Monday to Friday.
These closures only force traffic on to other streets and make things worse for other people. </t>
  </si>
  <si>
    <t>I am against it if I need to get shopping etc it restricts my freedom to do so I will be trapped in my street - I am 75 years old and need transport to the shops  - a better solution would be to install speed cameras and enforce 20mph limit</t>
  </si>
  <si>
    <t>Its much easier for all users if the use is the same, every day, at all times. It encourages all users to change their behaviour completely, which is easier to learn.</t>
  </si>
  <si>
    <t>24 hours would massively decrease the amount of pollution in/around the school during school hours and stop motor traffic using Westgate Street as a rat run from Queensbridge Road to Mare Street</t>
  </si>
  <si>
    <t>SE5 0LS</t>
  </si>
  <si>
    <t>BUS GATE CLOSURE SAME AS SCHOOL STREET - Weekdays 8.30-9.15am and 3.15-4pm - TRAIL ONLY</t>
  </si>
  <si>
    <t>Ours children are unsafe when trucks and bg vehicles are driving recklessy beeping and shouting when we cross the street.   This work very well in Oxford City Centre</t>
  </si>
  <si>
    <t>I have only selected this time for Q7 because there is no other option. The bus gate times should be the SAME as the school street times - which are 45 minutes covering morning and afternoon arrival and departure times. Whilst I understand you need the bus gate to be the other end of the school street, it is not necessary to have very long timing options for the bus gate. The minimum you give is 7 hours for six days of the week. This is very  disruptive for local people and local businesses. Longer hours and 24/7 are even more disruptive.
This bus gate operating in this way was ruled out as Option 3 of the 2016 Middleton Road Quiet Way Cycle Scheme. Why is it being sneaked back, hidden as part of a worthwhile school street scheme? It will cause much longer journeys, more traffic displacement, more queueing and jams in other local streets, more pollution for local people for longer. It will inevitably push traffic down towards Queensbridge Road and up onto Richmond Road, where there are other schools. 
I support the need to reduce traffic and pollution outside LondonFields School and so
I support the school street, but I do not support the bus gate running for longer than a maximum of 90 minutes morning and afternoon 5 days a week in term time to make the school street work.
Thank you.</t>
  </si>
  <si>
    <t>Our street are unsafe due to impatient drivers and dare devil cyclists..</t>
  </si>
  <si>
    <t>Extra safety with minimum inconvenience</t>
  </si>
  <si>
    <t xml:space="preserve">I work in London Fields Primary School and am increasingly worried about the amounts of pollution our pupils are being exposured to. </t>
  </si>
  <si>
    <t xml:space="preserve">BUS GATE CLOSURES SAME AS SCHOOL STREET – WEEKDAYS MONDAY – FRIDAY 08.30 – 9.15AM &amp; 3.15-4PM – Trial only. 
As this is part of the school street scheme then the times should be the same as the school street. </t>
  </si>
  <si>
    <t>But Gate closures should be the same as school street times. Good to reduce pollution around London Fields primary around school drop off/pick up times but concerns about impact on Broadway Market businesses and on increased traffic and pollution on other residential streets if bus gate times were extended.</t>
  </si>
  <si>
    <t>As the Road Safety representative for London Fields School, I regularly go out with the JRSOs and see what the traffic is like in the local area.  During school hours, in particular, there is always traffic making it hard and unsafe for the children to travel to school. Many vehicles do not adhere to the speed limits.</t>
  </si>
  <si>
    <t xml:space="preserve">Make it really safe and quiet </t>
  </si>
  <si>
    <t>I would like to see a total ban, but understand that isn't realistic - therefore I agree with the times above as these are the peak hours.</t>
  </si>
  <si>
    <t xml:space="preserve">1. TACKLE AIR QUALITY Science and Environment Report BBC 2018 - E8 area is 2. " Low chance of nitrogen dioxide levels exceeding the annual legal limit.  The air is generally clean and should not cause health concerns except in exceptional weather" also you propose trees and shrubbery outside QUEENSBRIDGE SCHOOL as a barrier to emissions, WHY IS THIS NOT PROPOSED outside LONDON FIELDS SCHOOL?
2. The traffic down LANDSDOWNE DRIVE is mainly local, there are plenty of crossings and traffic calming which makes it safe for pedestrians and cyclists (I AM A CYCLIST) and I see it packed with cyclists day and night
3. Redirecting traffic down side streets causes anger and danger as I experience in LAVENDER GROVE, a cat has been killed, and a child will be next.  Middleton Road, required a cycle lane and proper traffic calming, now large vehicles become stuck all over the Mapledene Estate and race around side streets.
4 Road closures empty an area of life.  BROADWAY MARKET was killed off by a traffic barrier it was only restored once this barrier was removed.  Safe roads (thoroughfairs)  with proper traffic calming, cycle lanes and proper crossings allow life in an area.  </t>
  </si>
  <si>
    <t>Reduce motor traffic and create a calmer and safer environment for people cycling and walking at all times, including those who may need to travel off peak and/or at night.</t>
  </si>
  <si>
    <t xml:space="preserve">There's too much traffic on my street. It's noisy and polluted. Buses get stuck. Road rage from angry drivers.  Horrible. Stop the through traffic. </t>
  </si>
  <si>
    <t>The Broadway Market and its London Fields crossing is a busy place particularly for recreational visitors until late,  its junction with Lansdowne Drive and Westgate Street particularly the former is virtually blind hence dangerous for all and constant streams of those using the crossing holds up traffic at times increasing pollution even more than the normal flow causes near to London Fields school.</t>
  </si>
  <si>
    <t xml:space="preserve">I am a parent and a resident.  I would like the pollution levels reduced around the school.  I am also concerned about the way that cars use the pavements on Broadway Market.  My children assume that they are safe on the pavements but cars frequently drive on them, which is obviously very dangerous.  </t>
  </si>
  <si>
    <t>Bus Gate same as School Street closures
Weekdays 0830-0915 and 1515-1630
Trial only.
Typical of Hackney Council not to offer this option.</t>
  </si>
  <si>
    <t xml:space="preserve">Problems with the proposed scheme:
1. The Richmond Road proposed closure means traffic heading west from Mare Street will come south and turn into use Westgate Street, which only serves to increase traffic on Westgate Street.  At the times when Westgate Street is partially closed, traffic will tiurn south down Sheep Lane and proceed west along Duncan Road (a smaller residential road than Richmond Road) and then onto Broadway Market.  Increasing traffic on Boradway Market is a worst case scenario outcome, as this is alrerady treacherous for road users and pedestrians alike.
2. No consideration has been given to Sheep Lane entrances to the school and the school playground at Sheep Lane.  The school has two school gates here and this seems to have been completely overlooked in this scheme.  These entrances are used by younger (KS1) children (possibly more seceptible to pollution and road safety dangers) and KS1 children use this playground all day.
3. Closure of Westgate Street would increase traffic to other small roads in the area, as traffic will turn into Westgare Street from Mare Street, hit the road closure and turn south down namely Sheep Lane, onto Duncan Road and Broadway Market and so on.  Increasing traffic on Broadway Market is a worst case scenario outcome, as this is alrerady treacherous for road users and pedestrians alike.  Increasing traffic to Sheep Lane will increase pollution at this crossing and the school playground there and increase road danger at Sheep Lane.
4. For Westgate Street closure to be in any way successful, Westgate Street needs to be closed from the Mare Street access point, which will stop the above from happening.
5. Sheep Lane is more dangerous for pedestrians than Westgate Street.  The road crossing safety staff (lollipop ladies) that work this patch will confirm that.
6. I am in no way convinced that closing a tiny section of road directly outside the school will increase take up of people cycling / walking to school.  The crossing here is already safely managed by a zebra crossing, a lollipop lady and pedestrian railings preventing children from crossing at the wrong place.  
7. I am not convinced that the inconvenience to the wider population of London that these road closures will create is sufficiently offset by the benefit.  Westgate Street (and Richmond Road) is used by a wide range of vehicles already stuggling to make there way through London.  Pushing all this traffic to 'artery roads' may sound like a good idea on paper, but the reality is that an 'artery road' is typically a single lane (not including any bus lane) congested and also residential road.  An artery road is not a superhighway of fast shuttling vehicles, it is just another road designed originally for horse and carts and with lots of dwellings on.  The reality is that we need as many options as possible for traffic to permeate through London's street network.  Simply closing them off is not going to prevent someone using their car when they don't need to use their car, its just going to snarl up surrounding roads (i.e. it just puhses the problem to the next street and in doing so, intensifies the problem there).
8. Occassional road closure (rather than permanent road closure) will not be widely picked up by satnav systems, if at all.  This means drivers will be sent down a road by their satnav that signage occassionally prevents.  While driver awareness should override satnav, its fair to assume innocent mistakes will be made on this basis.  This leads to an increased cost to the motorist and frustration.
Problems with the handling of the public consultation:
Aside from the flaws of the scheme, more seriously, the public consultation has been mishandled by LBH to the point of breach of policy, namley:
1. On-site scheme materials visible for motorists consisted of nothing more than *one tarp banner*.  This one banner that the motorist might have spotted had to compete against the huge amount of materials promoting the approval of the scheme that have been heaped onto parents at the school, on an ongoing basis.  This did not feel like a balanced (and therefore fair) communication to the two main opposing audiences: ie. motorists and parents vs school children.  This was either a short-sighted - or intentionally-devisive - move from LBH to discourage negative responses from motorists to the scheme.  The public consultation was not habled in an unbiased way and therefore should be void.
2.  The on-site scheme material visible for motorists comprisisng of just one banner was attached to the school railings, set back from road and not made as prominent to motorists as could have been easily possible.  This should have been multiple banners attached to the pedestrian railings at the kerbside, which would have made them properly visible to motorists.  This was either a short-sighted - or intentionally-devisive - move from LBH to discourage negative responses from motorists to the scheme.  The public consultation was not habled in an unbiased way and therefore should be void.
3. The large lettering wording on the on-site scheme material visible for motorists comprisisng of just one banner made a false claim: "A school street is coming".  This definitive statement is a lie.  The claim that it *is* coming communicated to any motorists that may have spotted it, that it *is* coming, it is happening, meaning the pilot has been approved.  There is no other way to read this statement and the accompanying small lettering text about having your say, does nothing to change that false statement's meaning.  This was either a short-sighted - or intentionally-devisive - move from LBH to discourage negative responses from motorists to the scheme.  The public consultation was not habled in an unbiased way and therefore should be void.
4. The banner was removed by LBH during the consultation period following my complaint about the false statement on the banner.  This meant that for a sizeable portion (dates available on request) of the consultation period, there was no on-site materials for the motorist at all.  This was either a short-sighted - or intentionally-devisive - move from LBH to discourage negative responses from motorists to the scheme.  The public consultation was not habled in an unbiased way and therefore should be void.
Aside from LBH mishandling and unfair bias, there was also the school PTA group's unfair bias (although I don 't believe this is a legal policy breach as the LBH examples above)  Inappropriate use of the PTA group's name was:  
5.  The school PTA group (Friends of London Fields) email newsletters to parents was in my opinion abused by supporters for the scheme, piling on social pressure to parents.  e.g. "There are three questions to answer and for the best outcome for the kids this is what we (the parents who campaigned for it and FoLF) think is the best response" which goes on to tell you what they want you to vote for.  I feel this was an abuse of position by social pressure.  One parent campaigning to another parent on a subject is fine.  Using this organisation as a tool to encourage a particular outcome on a council public consultation is inappropriate.  The parents that used the Friends of London Fields email account to steer responses is using the name of that organisation as a tool, which is felt reflected the personal opions of the few in that group, attempting to exert the credibility and goodwill of the PTA organisation's name over all other parents.
</t>
  </si>
  <si>
    <t xml:space="preserve">The only way traffic will actually be reduced is by substantial road closures.  While a bus gate does not go nearly far enough in this regard, it is at least a step in the right direction.  Vehicle pollution does not magically cease past a certain time of day, and cars/taxis/vans are extremely prevalent in the area at all times of the day and night (Friday and Saturday nights are some of the busiest times).
It was a genuinely sad moment when the Council's originally proposed road closures were shouted down by a small number of very vocal self-interested dissenters.  The Council's original proposal – based on their own expertise and analysis – was an excellent idea, and it was a crying shame that it was not implemented.  It would have had a genuinely excellent effect on the health of the environment and local people due to the reduction in traffic pollution (not to mention safety).  A 24-hour bus gate will not be anywhere near as effective, but it is at least a step in the right direction.  
</t>
  </si>
  <si>
    <t>This road is thoroughly unpleasant and there is no need for general traffic to pass through it. Maintaining a 24 hour bus gate will improve the feeling of the area and encourage use of sustainable transport.</t>
  </si>
  <si>
    <t>I actually oppose it completely I've lived right on the junction of this proposed idea and besides the idea which may sound good to you who lives in a house outside London. .....lol. I don't and the inconvenience and more restrictions this would add to this already over congested lansdowne drive (remember your width restricted access on Middleton Rd. ......a nightmare and another illustration of people making bad decisions on what or how the residents are being allowed to live.</t>
  </si>
  <si>
    <t>24 hour bus gate is essential to reduce traffic over a wider time, reduce pollution, noise and danger due to speeding and rat running on Lansdowne Drive</t>
  </si>
  <si>
    <t>Bus gate closures same as school street - weekdays 8.30-9.15am and 3.15-4pm. TRIAL ONLY.</t>
  </si>
  <si>
    <t xml:space="preserve">E17 8QE </t>
  </si>
  <si>
    <t xml:space="preserve">Simple restrictions are much easier understood and remembered so I support an all in approach </t>
  </si>
  <si>
    <t>E106LW</t>
  </si>
  <si>
    <t xml:space="preserve">E10 6NE </t>
  </si>
  <si>
    <t>E17 3QG</t>
  </si>
  <si>
    <t>E17 8pp</t>
  </si>
  <si>
    <t>I will support initiatives that reduce motor traffic around local schools in order to reduce pollution and make the streets safer for kids to cycle to school safely and without intimidation.</t>
  </si>
  <si>
    <t>Having sat in several meetings with Streetscene regarding this School Street project and having received Council assurances that Streetscene and Hackney Council would work more closely with residents, I am deeply disappointed, frustrated and angry that this consultation seeks to tie the rejected designs and timings of the bus gate to the emotive issue of protecting children from pollution. 
In the above questionnaire I  have only been able to choose seven hours of bus-gate closure (Q7, 3rd option) *because there is no other option*. 
I do not accept these hours.
 In discussion we agreed that the bus gate times should be the SAME as, or similar to the school street times – which are 45 minutes, covering morning and afternoon arrival and departure times, on school days and in term times. 
A camera closure is required at the north-west end of the School Street. It did not need to be a bus-gate and timings of 7-12 hours, 6 days a week or 24/7 were never discussed.  
A bus gate operating in this way was Option 3 of the 2016 Middleton Road Quiet Way Cycle Scheme 2016. It was rejected by 73% of local respondents in that consultation and explicitly ruled out by Council Cabinet in July 2016. So why is it back disguised as part of this School Street scheme? 
Just as was shown back in 2016, the longer a road closure (in this case a bus gate) operates the more it will displace traffic, causing much longer journeys, more traffic displacement, more queuing and jams in other local streets and more pollution. For residents living close to the bus gate, I have calculated an extra mile or more of travelling is required to make simple local journeys. The minimum time you allow for the bus gate is 7 hours a day for for six day a week - disrupting local businesses and local residents unfairly and causing more traffic on other roads.  It will  displace traffic across towards Queensbridge Road and up onto Richmond Road, where there are other schools. And though some permits or passes may be available to residents, they cannot apply to friends, relatives, helpers, carers, deliveries, taxis and "streetcar" hires - all of which have to make longer, slower journeys, and especially on Saturdays when the Broadway Street Market is running. There is also an issue of discrimination against elderly and disabled residents.
This is a flawed scheme, and an attempt to reintroduce a disguised and rejected design.
I entirely support the School Street, but I do not support the bus gate running for longer than a maximum of 90 minutes morning and afternoon, for 5 days a week in term time.</t>
  </si>
  <si>
    <t xml:space="preserve">To reduce pollution and improve the health of people living in the area. To make changes and assess their efficacy. </t>
  </si>
  <si>
    <t>Bus Gate operational times to be aligned with School Street times ie Monday - Friday 08.30am-9.15am and 3.15pm-4pm. Trial Period
This consultation is about school street, therefore the times allocated in question 7 is wrong and whoever tried to deceive the local residents with this scheme should be sacked.
The 24 hour bus gate was previously rejected by 73% of local residents during 2016 and therefore should not have been included in this consultation.
Shame on you Hackney Council</t>
  </si>
  <si>
    <t>Also need to consider pedestrain safety from cyclist who cycle o pavement and go through red light knocking children over! Rules should apply to driver of vehicles and bikes!!!!!</t>
  </si>
  <si>
    <t xml:space="preserve">To reduce traffic, pollution and noise and also to make the road safer for children </t>
  </si>
  <si>
    <t>Timed closures cause confusion for all and faces charges of being a council “cash cow”.</t>
  </si>
  <si>
    <t xml:space="preserve">I organise social cycling events and also work as a cycle courier. The streets around ANY school are a nightmare during the school run, and the traffic at that time is appalling.
The immediate environment of each school is dangerous, because of the huge number of children running around and crossing the road without looking. Add to this all the carers and parents driving while distracted, either for the search for a parking space or their child, not to mention those who are paying more attention to the activities of their passengers.
Anyone who has the misfortune to use the roads at this time will tell you how bad is the congestion that ensues. It extends the rush 'hour' by at least 90 minutes in both the morning and evening and the cost in business lost to the country runs into billions, and the health penalties are even worse. It is a little known fact that the pollution inside a car is up to TEN times worse than it is outside, and the effects on human intelligence are catastrophic.
Shows, doesn't it? </t>
  </si>
  <si>
    <t>Please do a trial, we think the bus gate will divert traffic down our street, so make things better for some and worse for others.  There is a school in our street too, and a nursery and older people's centre, and 3 sets of supported housing for older and disabled people.</t>
  </si>
  <si>
    <t>The traffic and behaviour of motorist makes the are dangerous.</t>
  </si>
  <si>
    <t>Less confusing</t>
  </si>
  <si>
    <t xml:space="preserve">Traffic in this area is hostile to active travel - both cycling and walking. People cycle (and would cycle) at all times of day and late in to the evening, so removing this hostility (i.e. THE DRIVERS!) and improving cycle and walking infra will hugely benefit all.
Broadway Market is an incredibly nasty road for anything but driving. Parking is an unenforced free for all, cars weave and race up and down it, lorries and cars park and drive on the pavement. It's a 'how not to do it' tutorial!
I'm keen for this to be expanded across the local area and positively influence Tower Hamlets and Islington.
This is a brave and bold move - keep on with this. Add to this ***segregated*** cycle infra and many many new people will be attracted to cycling. </t>
  </si>
  <si>
    <t>Traffic transferred onto Greenwood Road / Navarino Rd</t>
  </si>
  <si>
    <t>A lot of fast traffic cuts through Trederwen Road and onto Brougham Road / Pownall Road T night npmaking it quite unsafe for pedestrians and cyclists. Having it 24 hours / 7 days a week makes it crazier for drivers to know that they can’t use that road and that will become the norm. It will also make cyclist and pedestrians feel safe as it is all the time rather than having to vibe aware of knowing what time and day it is to know if the road is safe.
However, concern about car traffic using other routes to cut through to Queensbridge road and I would hope that the amount of traffic and speed will be monitored in neighbouring streets such as Shrubland Road, and Albion Drive. If the traffic increases a new consultation is launched for street closure of those streets with hopefully more success than last time!
The health of our children is of utmost importance!</t>
  </si>
  <si>
    <t>I find pollution levels from cars are really high these days. I notice it walking my kids to school. Until we can all be using electric cars, I think we should do all we can to minimise cars in the city.</t>
  </si>
  <si>
    <t>Traffic control that is consistent across times of day and days of week with increase confidence for pedestrians and cyclists that the area and their routes ares safe from traffic, and that they can use with safely at any time, rather than having to make an assessment of risk for certain times of day.
Environmental improvement will benefit from there being as little traffic as possible throughout the day and night. 
Some of the most dangerous and ant-social driving occurs in the evening,  and at weekends.
However, as a residents of Shrubland Road we are concerned that the School Street scheme will result in an increase in traffic in our street.  There are many children  living in here and it should be safe for them to to visit their friends and walk or cycle to school. 
When cycling along Shrubland Road, one often feels harassed and endangered by motor traffic. The road is quite narrow and drivers can be impatient and try to pass where it is not safe. Dangerous, high speed traffic along Shrubland Road is quite common.
We would  support further restrictions to motor traffic to, or in, Shrubland Road and other roads in the area.</t>
  </si>
  <si>
    <t>All you appear to be doing with this and other schemes is to shift traffic onto other streets.  I would like to see data on emissions on our streets over the time of the recent road changes.  
If
In the consultation it says that the bus gate could be in operation during the hours of the school street scheme.   All the options given however extend the scheme to non school days. So none of the above fit the criteria mentioned in your literature.  It is extremely disappointing that this is so  misleading 
From the information you provide there is not enough to explain a banned left turn into Richmond road at the times suggested.  Whilst the traffic on Richmond Road is too heavy - it frequently backs up to Landsdowne drive ( west to east) on weekdays at peak times I am not clear how this proposal will affect this, or where the traffic is anticipated  to go to.   There is a so called 20 mph speed limit which there is not attempt to enforce and traffic usually exceeds this by some margin.  
It would be helpful if there was pre and post data on car emissions to help decide whether or not the changes have had a positive overall impact</t>
  </si>
  <si>
    <t xml:space="preserve">As a cyclists with a small child who rides on the back of my bike in the area every day I have become increasingly aware of how unpleasant and dangerous it is to cycle (and walk!!!) in this area. It's a traffic-centric free for all, and when my child is old enough to ride on her own bike the streets MUST be safer for her, and for all who wish to cycle.
Cleaner air is a must too! 
The whole area is a cut through and whilst the park offers some refuge once back on the roads it's awful - Broadway Market is particularly bad.
</t>
  </si>
  <si>
    <t>I think there's a need to reduce traffic around London fields and particularly the schools so that local people especially children are not exposed to unhealthy levels of pollution.</t>
  </si>
  <si>
    <t>To give the residents of Landsdown Drive a quiet nights sleep without so much traffic. (My friends live there:)</t>
  </si>
  <si>
    <t>24 hr operation will reduce traffic</t>
  </si>
  <si>
    <t>Very concerned about the volume of traffic in westgate street plus pollution issues affecting the  street at peak times and the dangerous/fast driving I have seen. I support all options that deter car use (except electric cars) and encourage use of other options of public transport.  My only concern is the impact on King Edwards Road traffic flow as I live just off this road and as it is used to get to Victoria Park Road. we see equally appalling driving habits especially speeding, rather than congestion -I wouldn’t want this to get worse.</t>
  </si>
  <si>
    <t xml:space="preserve">None of the above.  
I support the bus gate being in operation for the same duration as the blocked off school street ie 8.30 - 9.15 and 3.15 to 4.00pm.  
I'm primarily a cyclist and I'm also a parent, so welcome any effort to reduce congestion / pollution.  But the above hours are unnecessarily restrictive, and create a stranglehold on letting residents of London Fields get through to the South or to the East.  
My main reasons for objecting are: 
a) If my child, my elderly neighbour, anyone with a disability, or basically anyone else who lives to the north of Trederwen Road on the East side of London Fields is sick and needs to drive to the doctor's surgery / health surgery at Anne Taylor's this will not be possible without the creation of a lot more pollution / additional taxi costs by causing all the cars to circumnavigate the lower areas of the park.
b) The suggested time closures of the road seems more designed to gather revenue than improve conditions for residents.  Making the times simultaneous with the school closure would mean that it's obvious the road is impassable; confusing other times will result in people having to pay unnecessary fines.
c) As a longtime resident of Lansdowne Drive, the road was a lot less busy when there were actually no buses on it!
</t>
  </si>
  <si>
    <t xml:space="preserve">If this is purely about the school children I think mon - fri would be sufficient.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</si>
</sst>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3">
    <font>
      <sz val="12.0"/>
      <color rgb="FF000000"/>
      <name val="Arial"/>
    </font>
    <font>
      <b/>
      <u/>
      <sz val="16.0"/>
      <color rgb="FF000000"/>
      <name val="Arial"/>
    </font>
    <font/>
    <font>
      <b/>
      <sz val="14.0"/>
      <color rgb="FF000000"/>
      <name val="Arial"/>
    </font>
    <font>
      <b/>
      <sz val="12.0"/>
      <color rgb="FF000000"/>
      <name val="Arial"/>
    </font>
    <font>
      <b/>
      <sz val="16.0"/>
      <color rgb="FF000000"/>
      <name val="Arial"/>
    </font>
    <font>
      <sz val="9.0"/>
      <color rgb="FF000000"/>
      <name val="Arial"/>
    </font>
    <font>
      <color theme="1"/>
      <name val="Calibri"/>
    </font>
    <font>
      <i/>
      <sz val="12.0"/>
      <color rgb="FF000000"/>
      <name val="Arial"/>
    </font>
    <font>
      <sz val="11.0"/>
      <color rgb="FF000000"/>
      <name val="Arial"/>
    </font>
    <font>
      <sz val="10.0"/>
      <color rgb="FF000000"/>
      <name val="Arial"/>
    </font>
    <font>
      <sz val="7.0"/>
      <color rgb="FF000000"/>
      <name val="Arial"/>
    </font>
    <font>
      <sz val="6.0"/>
      <color rgb="FF000000"/>
      <name val="Arial"/>
    </font>
  </fonts>
  <fills count="3">
    <fill>
      <patternFill patternType="none"/>
    </fill>
    <fill>
      <patternFill patternType="lightGray"/>
    </fill>
    <fill>
      <patternFill patternType="solid">
        <fgColor rgb="FFFFFF00"/>
        <bgColor rgb="FFFFFF00"/>
      </patternFill>
    </fill>
  </fills>
  <borders count="2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bottom/>
    </border>
  </borders>
  <cellStyleXfs count="1">
    <xf borderId="0" fillId="0" fontId="0" numFmtId="0" applyAlignment="1" applyFont="1"/>
  </cellStyleXfs>
  <cellXfs count="83">
    <xf borderId="0" fillId="0" fontId="0" numFmtId="0" xfId="0" applyAlignment="1" applyFont="1">
      <alignment readingOrder="0" shrinkToFit="0" vertical="bottom" wrapText="0"/>
    </xf>
    <xf borderId="0" fillId="0" fontId="0" numFmtId="0" xfId="0" applyAlignment="1" applyFont="1">
      <alignment horizontal="center"/>
    </xf>
    <xf borderId="0" fillId="0" fontId="0" numFmtId="0" xfId="0" applyAlignment="1" applyFont="1">
      <alignment horizontal="center" vertical="center"/>
    </xf>
    <xf borderId="0" fillId="0" fontId="0" numFmtId="0" xfId="0" applyAlignment="1" applyFont="1">
      <alignment shrinkToFit="0" vertical="center" wrapText="1"/>
    </xf>
    <xf borderId="0" fillId="0" fontId="0" numFmtId="0" xfId="0" applyAlignment="1" applyFont="1">
      <alignment horizontal="center" shrinkToFit="0" vertical="center" wrapText="1"/>
    </xf>
    <xf borderId="0" fillId="0" fontId="0" numFmtId="0" xfId="0" applyAlignment="1" applyFont="1">
      <alignment shrinkToFit="0" wrapText="1"/>
    </xf>
    <xf borderId="0" fillId="0" fontId="0" numFmtId="9" xfId="0" applyAlignment="1" applyFont="1" applyNumberFormat="1">
      <alignment horizontal="center" vertical="center"/>
    </xf>
    <xf borderId="1" fillId="0" fontId="1" numFmtId="0" xfId="0" applyAlignment="1" applyBorder="1" applyFont="1">
      <alignment horizontal="center"/>
    </xf>
    <xf borderId="2" fillId="0" fontId="2" numFmtId="0" xfId="0" applyBorder="1" applyFont="1"/>
    <xf borderId="3" fillId="0" fontId="2" numFmtId="0" xfId="0" applyBorder="1" applyFont="1"/>
    <xf borderId="4" fillId="0" fontId="3" numFmtId="0" xfId="0" applyAlignment="1" applyBorder="1" applyFont="1">
      <alignment horizontal="left" vertical="top"/>
    </xf>
    <xf borderId="0" fillId="0" fontId="3" numFmtId="0" xfId="0" applyAlignment="1" applyFont="1">
      <alignment horizontal="left"/>
    </xf>
    <xf borderId="5" fillId="0" fontId="0" numFmtId="0" xfId="0" applyAlignment="1" applyBorder="1" applyFont="1">
      <alignment horizontal="center"/>
    </xf>
    <xf borderId="4" fillId="0" fontId="4" numFmtId="0" xfId="0" applyBorder="1" applyFont="1"/>
    <xf borderId="0" fillId="0" fontId="4" numFmtId="0" xfId="0" applyFont="1"/>
    <xf borderId="4" fillId="0" fontId="0" numFmtId="0" xfId="0" applyAlignment="1" applyBorder="1" applyFont="1">
      <alignment horizontal="center" vertical="center"/>
    </xf>
    <xf borderId="4" fillId="0" fontId="0" numFmtId="164" xfId="0" applyAlignment="1" applyBorder="1" applyFont="1" applyNumberFormat="1">
      <alignment horizontal="center" vertical="center"/>
    </xf>
    <xf borderId="0" fillId="0" fontId="0" numFmtId="164" xfId="0" applyAlignment="1" applyFont="1" applyNumberFormat="1">
      <alignment horizontal="center" vertical="center"/>
    </xf>
    <xf borderId="0" fillId="0" fontId="0" numFmtId="10" xfId="0" applyAlignment="1" applyFont="1" applyNumberFormat="1">
      <alignment horizontal="center" vertical="center"/>
    </xf>
    <xf borderId="4" fillId="0" fontId="0" numFmtId="0" xfId="0" applyAlignment="1" applyBorder="1" applyFont="1">
      <alignment horizontal="center"/>
    </xf>
    <xf borderId="4" fillId="0" fontId="4" numFmtId="0" xfId="0" applyAlignment="1" applyBorder="1" applyFont="1">
      <alignment horizontal="center" shrinkToFit="0" vertical="center" wrapText="1"/>
    </xf>
    <xf borderId="5" fillId="0" fontId="2" numFmtId="0" xfId="0" applyBorder="1" applyFont="1"/>
    <xf borderId="4" fillId="0" fontId="4" numFmtId="0" xfId="0" applyAlignment="1" applyBorder="1" applyFont="1">
      <alignment horizontal="center"/>
    </xf>
    <xf borderId="4" fillId="0" fontId="0" numFmtId="0" xfId="0" applyAlignment="1" applyBorder="1" applyFont="1">
      <alignment horizontal="center" shrinkToFit="0" vertical="center" wrapText="1"/>
    </xf>
    <xf borderId="5" fillId="0" fontId="0" numFmtId="0" xfId="0" applyAlignment="1" applyBorder="1" applyFont="1">
      <alignment horizontal="center" shrinkToFit="0" vertical="center" wrapText="1"/>
    </xf>
    <xf borderId="5" fillId="0" fontId="0" numFmtId="0" xfId="0" applyAlignment="1" applyBorder="1" applyFont="1">
      <alignment horizontal="center" vertical="center"/>
    </xf>
    <xf borderId="5" fillId="0" fontId="0" numFmtId="0" xfId="0" applyAlignment="1" applyBorder="1" applyFont="1">
      <alignment horizontal="center" shrinkToFit="0" wrapText="1"/>
    </xf>
    <xf borderId="6" fillId="0" fontId="0" numFmtId="0" xfId="0" applyAlignment="1" applyBorder="1" applyFont="1">
      <alignment horizontal="center"/>
    </xf>
    <xf borderId="7" fillId="0" fontId="0" numFmtId="0" xfId="0" applyAlignment="1" applyBorder="1" applyFont="1">
      <alignment horizontal="center"/>
    </xf>
    <xf borderId="8" fillId="0" fontId="0" numFmtId="0" xfId="0" applyAlignment="1" applyBorder="1" applyFont="1">
      <alignment horizontal="center"/>
    </xf>
    <xf borderId="0" fillId="0" fontId="0" numFmtId="0" xfId="0" applyFont="1"/>
    <xf borderId="9" fillId="0" fontId="5" numFmtId="0" xfId="0" applyAlignment="1" applyBorder="1" applyFont="1">
      <alignment horizontal="center" vertical="center"/>
    </xf>
    <xf borderId="10" fillId="0" fontId="2" numFmtId="0" xfId="0" applyBorder="1" applyFont="1"/>
    <xf borderId="11" fillId="0" fontId="2" numFmtId="0" xfId="0" applyBorder="1" applyFont="1"/>
    <xf borderId="1" fillId="0" fontId="5" numFmtId="0" xfId="0" applyAlignment="1" applyBorder="1" applyFont="1">
      <alignment horizontal="center" vertical="center"/>
    </xf>
    <xf borderId="12" fillId="0" fontId="3" numFmtId="0" xfId="0" applyBorder="1" applyFont="1"/>
    <xf borderId="4" fillId="0" fontId="3" numFmtId="0" xfId="0" applyBorder="1" applyFont="1"/>
    <xf borderId="0" fillId="0" fontId="3" numFmtId="0" xfId="0" applyFont="1"/>
    <xf borderId="13" fillId="0" fontId="0" numFmtId="0" xfId="0" applyBorder="1" applyFont="1"/>
    <xf borderId="5" fillId="0" fontId="0" numFmtId="0" xfId="0" applyBorder="1" applyFont="1"/>
    <xf borderId="12" fillId="0" fontId="4" numFmtId="0" xfId="0" applyAlignment="1" applyBorder="1" applyFont="1">
      <alignment horizontal="center" vertical="center"/>
    </xf>
    <xf borderId="13" fillId="0" fontId="2" numFmtId="0" xfId="0" applyBorder="1" applyFont="1"/>
    <xf borderId="12" fillId="0" fontId="0" numFmtId="0" xfId="0" applyAlignment="1" applyBorder="1" applyFont="1">
      <alignment horizontal="center" vertical="center"/>
    </xf>
    <xf borderId="12" fillId="0" fontId="0" numFmtId="164" xfId="0" applyAlignment="1" applyBorder="1" applyFont="1" applyNumberFormat="1">
      <alignment horizontal="center" vertical="center"/>
    </xf>
    <xf borderId="4" fillId="0" fontId="0" numFmtId="0" xfId="0" applyBorder="1" applyFont="1"/>
    <xf borderId="12" fillId="0" fontId="0" numFmtId="0" xfId="0" applyBorder="1" applyFont="1"/>
    <xf borderId="4" fillId="0" fontId="4" numFmtId="0" xfId="0" applyAlignment="1" applyBorder="1" applyFont="1">
      <alignment horizontal="center" shrinkToFit="0" wrapText="1"/>
    </xf>
    <xf borderId="12" fillId="0" fontId="4" numFmtId="0" xfId="0" applyAlignment="1" applyBorder="1" applyFont="1">
      <alignment horizontal="center" shrinkToFit="0" wrapText="1"/>
    </xf>
    <xf borderId="12" fillId="0" fontId="4" numFmtId="0" xfId="0" applyAlignment="1" applyBorder="1" applyFont="1">
      <alignment horizontal="center" shrinkToFit="0" vertical="center" wrapText="1"/>
    </xf>
    <xf borderId="12" fillId="0" fontId="0" numFmtId="0" xfId="0" applyAlignment="1" applyBorder="1" applyFont="1">
      <alignment horizontal="center" shrinkToFit="0" vertical="center" wrapText="1"/>
    </xf>
    <xf borderId="13" fillId="0" fontId="0" numFmtId="0" xfId="0" applyAlignment="1" applyBorder="1" applyFont="1">
      <alignment horizontal="center" shrinkToFit="0" vertical="center" wrapText="1"/>
    </xf>
    <xf borderId="6" fillId="0" fontId="0" numFmtId="0" xfId="0" applyBorder="1" applyFont="1"/>
    <xf borderId="13" fillId="0" fontId="0" numFmtId="0" xfId="0" applyAlignment="1" applyBorder="1" applyFont="1">
      <alignment horizontal="center" vertical="center"/>
    </xf>
    <xf borderId="7" fillId="0" fontId="0" numFmtId="0" xfId="0" applyBorder="1" applyFont="1"/>
    <xf borderId="8" fillId="0" fontId="0" numFmtId="0" xfId="0" applyBorder="1" applyFont="1"/>
    <xf borderId="12" fillId="0" fontId="4" numFmtId="0" xfId="0" applyAlignment="1" applyBorder="1" applyFont="1">
      <alignment horizontal="center"/>
    </xf>
    <xf borderId="0" fillId="0" fontId="6" numFmtId="0" xfId="0" applyAlignment="1" applyFont="1">
      <alignment horizontal="center"/>
    </xf>
    <xf borderId="0" fillId="0" fontId="6" numFmtId="0" xfId="0" applyAlignment="1" applyFont="1">
      <alignment horizontal="right"/>
    </xf>
    <xf borderId="0" fillId="0" fontId="6" numFmtId="0" xfId="0" applyAlignment="1" applyFont="1">
      <alignment horizontal="left"/>
    </xf>
    <xf borderId="0" fillId="0" fontId="6" numFmtId="0" xfId="0" applyAlignment="1" applyFont="1">
      <alignment horizontal="right" shrinkToFit="0" wrapText="1"/>
    </xf>
    <xf borderId="14" fillId="0" fontId="0" numFmtId="0" xfId="0" applyBorder="1" applyFont="1"/>
    <xf borderId="15" fillId="0" fontId="0" numFmtId="0" xfId="0" applyBorder="1" applyFont="1"/>
    <xf borderId="16" fillId="0" fontId="0" numFmtId="0" xfId="0" applyBorder="1" applyFont="1"/>
    <xf borderId="15" fillId="0" fontId="0" numFmtId="0" xfId="0" applyAlignment="1" applyBorder="1" applyFont="1">
      <alignment horizontal="center" shrinkToFit="0" vertical="center" wrapText="1"/>
    </xf>
    <xf borderId="15" fillId="0" fontId="0" numFmtId="0" xfId="0" applyAlignment="1" applyBorder="1" applyFont="1">
      <alignment horizontal="center" vertical="center"/>
    </xf>
    <xf borderId="0" fillId="0" fontId="7" numFmtId="0" xfId="0" applyFont="1"/>
    <xf borderId="0" fillId="0" fontId="8" numFmtId="0" xfId="0" applyAlignment="1" applyFont="1">
      <alignment horizontal="center" shrinkToFit="0" vertical="center" wrapText="1"/>
    </xf>
    <xf borderId="17" fillId="0" fontId="4" numFmtId="0" xfId="0" applyAlignment="1" applyBorder="1" applyFont="1">
      <alignment horizontal="center" vertical="center"/>
    </xf>
    <xf borderId="18" fillId="0" fontId="2" numFmtId="0" xfId="0" applyBorder="1" applyFont="1"/>
    <xf borderId="19" fillId="0" fontId="2" numFmtId="0" xfId="0" applyBorder="1" applyFont="1"/>
    <xf borderId="0" fillId="0" fontId="5" numFmtId="0" xfId="0" applyAlignment="1" applyFont="1">
      <alignment vertical="center"/>
    </xf>
    <xf borderId="20" fillId="0" fontId="6" numFmtId="0" xfId="0" applyAlignment="1" applyBorder="1" applyFont="1">
      <alignment horizontal="right"/>
    </xf>
    <xf borderId="21" fillId="0" fontId="6" numFmtId="0" xfId="0" applyAlignment="1" applyBorder="1" applyFont="1">
      <alignment horizontal="left"/>
    </xf>
    <xf borderId="21" fillId="0" fontId="6" numFmtId="0" xfId="0" applyAlignment="1" applyBorder="1" applyFont="1">
      <alignment horizontal="right"/>
    </xf>
    <xf borderId="22" fillId="0" fontId="6" numFmtId="0" xfId="0" applyAlignment="1" applyBorder="1" applyFont="1">
      <alignment horizontal="left"/>
    </xf>
    <xf borderId="21" fillId="0" fontId="6" numFmtId="0" xfId="0" applyAlignment="1" applyBorder="1" applyFont="1">
      <alignment horizontal="right" shrinkToFit="0" wrapText="1"/>
    </xf>
    <xf borderId="0" fillId="0" fontId="9" numFmtId="0" xfId="0" applyAlignment="1" applyFont="1">
      <alignment horizontal="center" shrinkToFit="0" vertical="center" wrapText="1"/>
    </xf>
    <xf borderId="0" fillId="0" fontId="10" numFmtId="0" xfId="0" applyAlignment="1" applyFont="1">
      <alignment horizontal="center" shrinkToFit="0" vertical="center" wrapText="1"/>
    </xf>
    <xf borderId="0" fillId="0" fontId="11" numFmtId="0" xfId="0" applyAlignment="1" applyFont="1">
      <alignment horizontal="center" shrinkToFit="0" vertical="center" wrapText="1"/>
    </xf>
    <xf borderId="23" fillId="2" fontId="0" numFmtId="0" xfId="0" applyBorder="1" applyFill="1" applyFont="1"/>
    <xf borderId="23" fillId="2" fontId="0" numFmtId="0" xfId="0" applyAlignment="1" applyBorder="1" applyFont="1">
      <alignment horizontal="center" vertical="center"/>
    </xf>
    <xf borderId="23" fillId="2" fontId="0" numFmtId="0" xfId="0" applyAlignment="1" applyBorder="1" applyFont="1">
      <alignment horizontal="center" shrinkToFit="0" vertical="center" wrapText="1"/>
    </xf>
    <xf borderId="0" fillId="0" fontId="12"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School Street 
Proposal</a:t>
            </a:r>
          </a:p>
        </c:rich>
      </c:tx>
      <c:overlay val="0"/>
    </c:title>
    <c:plotArea>
      <c:layout>
        <c:manualLayout>
          <c:xMode val="edge"/>
          <c:yMode val="edge"/>
          <c:x val="0.06011526684164478"/>
          <c:y val="0.08564814814814813"/>
          <c:w val="0.5083333333333333"/>
          <c:h val="0.8472222222222222"/>
        </c:manualLayout>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(Analysis!$B$5:$D$5,Analysis!$F$5)</c:f>
            </c:strRef>
          </c:cat>
          <c:val>
            <c:numRef>
              <c:f>(Analysis!$B$6:$D$6,Analysis!$F$6)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School Street 
Proposal </a:t>
            </a:r>
          </a:p>
        </c:rich>
      </c:tx>
      <c:overlay val="0"/>
    </c:title>
    <c:plotArea>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 of Hackney'!$B$5:$D$5,'Analysis of Hackney'!$F$5)</c:f>
            </c:strRef>
          </c:cat>
          <c:val>
            <c:numRef>
              <c:f>('Analysis of Hackney'!$B$6:$D$6,'Analysis of Hackney'!$F$6)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Banned "left turn" 
Proposal</a:t>
            </a:r>
          </a:p>
        </c:rich>
      </c:tx>
      <c:overlay val="0"/>
    </c:title>
    <c:plotArea>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 of Hackney'!$B$10:$D$10,'Analysis of Hackney'!$F$10)</c:f>
            </c:strRef>
          </c:cat>
          <c:val>
            <c:numRef>
              <c:f>('Analysis of Hackney'!$B$11:$D$11,'Analysis of Hackney'!$F$11)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Bus Gate 
Times</a:t>
            </a:r>
          </a:p>
        </c:rich>
      </c:tx>
      <c:overlay val="0"/>
    </c:title>
    <c:plotArea>
      <c:layout>
        <c:manualLayout>
          <c:xMode val="edge"/>
          <c:yMode val="edge"/>
          <c:x val="0.024094326949926616"/>
          <c:y val="0.12702890881238274"/>
          <c:w val="0.5672317977236866"/>
          <c:h val="0.8031670118552973"/>
        </c:manualLayout>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 of Hackney'!$B$15:$H$15</c:f>
            </c:strRef>
          </c:cat>
          <c:val>
            <c:numRef>
              <c:f>'Analysis of Hackney'!$B$16:$H$16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Responses 
from:</a:t>
            </a:r>
          </a:p>
        </c:rich>
      </c:tx>
      <c:overlay val="0"/>
    </c:title>
    <c:plotArea>
      <c:layout>
        <c:manualLayout>
          <c:xMode val="edge"/>
          <c:yMode val="edge"/>
          <c:x val="0.07777777777777778"/>
          <c:y val="0.09953703703703705"/>
          <c:w val="0.5250000000000001"/>
          <c:h val="0.875"/>
        </c:manualLayout>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 of Hackney'!$B$20:$G$20</c:f>
            </c:strRef>
          </c:cat>
          <c:val>
            <c:numRef>
              <c:f>'Analysis of Hackney'!$B$21:$G$21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School Street 
Proposal</a:t>
            </a:r>
          </a:p>
        </c:rich>
      </c:tx>
      <c:overlay val="0"/>
    </c:title>
    <c:plotArea>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 of Responses os boroug'!$B$5:$D$5,'Analysis of Responses os boroug'!$F$5)</c:f>
            </c:strRef>
          </c:cat>
          <c:val>
            <c:numRef>
              <c:f>('Analysis of Responses os boroug'!$B$6:$D$6,'Analysis of Responses os boroug'!$F$6)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Bus Gate 
Times</a:t>
            </a:r>
          </a:p>
        </c:rich>
      </c:tx>
      <c:overlay val="0"/>
    </c:title>
    <c:plotArea>
      <c:layout>
        <c:manualLayout>
          <c:xMode val="edge"/>
          <c:yMode val="edge"/>
          <c:x val="0.06129571303587052"/>
          <c:y val="0.14588950771397477"/>
          <c:w val="0.5055555555555555"/>
          <c:h val="0.7398373983739838"/>
        </c:manualLayout>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 of Responses os boroug'!$B$15:$G$15</c:f>
            </c:strRef>
          </c:cat>
          <c:val>
            <c:numRef>
              <c:f>'Analysis of Responses os boroug'!$B$16:$G$16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Banned 'left turn' 
Proposal</a:t>
            </a:r>
          </a:p>
        </c:rich>
      </c:tx>
      <c:overlay val="0"/>
    </c:title>
    <c:plotArea>
      <c:layout>
        <c:manualLayout>
          <c:xMode val="edge"/>
          <c:yMode val="edge"/>
          <c:x val="0.07955971128608924"/>
          <c:y val="0.1550925925925926"/>
          <c:w val="0.47500000000000003"/>
          <c:h val="0.7916666666666666"/>
        </c:manualLayout>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 of Responses os boroug'!$B$10:$D$10,'Analysis of Responses os boroug'!$F$10)</c:f>
            </c:strRef>
          </c:cat>
          <c:val>
            <c:numRef>
              <c:f>('Analysis of Responses os boroug'!$B$11:$D$11,'Analysis of Responses os boroug'!$F$11)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Responses 
from:</a:t>
            </a:r>
          </a:p>
        </c:rich>
      </c:tx>
      <c:overlay val="0"/>
    </c:title>
    <c:plotArea>
      <c:layout>
        <c:manualLayout>
          <c:xMode val="edge"/>
          <c:yMode val="edge"/>
          <c:x val="0.0564669728783902"/>
          <c:y val="0.09966583445362012"/>
          <c:w val="0.49262182852143477"/>
          <c:h val="0.8238971348093683"/>
        </c:manualLayout>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 of Responses os boroug'!$B$20:$G$20</c:f>
            </c:strRef>
          </c:cat>
          <c:val>
            <c:numRef>
              <c:f>'Analysis of Responses os boroug'!$B$21:$G$21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RESDONDENTS OUTSIDE OF HACKNEY </a:t>
            </a:r>
          </a:p>
        </c:rich>
      </c:tx>
      <c:overlay val="0"/>
    </c:title>
    <c:plotArea>
      <c:layout/>
      <c:barChart>
        <c:barDir val="bar"/>
        <c:ser>
          <c:idx val="0"/>
          <c:order val="0"/>
          <c:spPr>
            <a:solidFill>
              <a:srgbClr val="5B9BD5"/>
            </a:solidFill>
          </c:spPr>
          <c:dLbls>
            <c:txPr>
              <a:bodyPr/>
              <a:lstStyle/>
              <a:p>
                <a:pPr lvl="0">
                  <a:defRPr b="1" i="0" sz="900">
                    <a:solidFill>
                      <a:srgbClr val="0000-1"/>
                    </a:solidFill>
                  </a:defRPr>
                </a:pPr>
              </a:p>
            </c:txPr>
            <c:showLegendKey val="0"/>
            <c:showVal val="1"/>
            <c:showCatName val="0"/>
            <c:showSerName val="0"/>
            <c:showPercent val="0"/>
            <c:showBubbleSize val="0"/>
          </c:dLbls>
          <c:cat>
            <c:strRef>
              <c:f>'Analysis of Responses os boroug'!$B$27:$B$63</c:f>
            </c:strRef>
          </c:cat>
          <c:val>
            <c:numRef>
              <c:f>'Analysis of Responses os boroug'!$C$27:$C$63</c:f>
            </c:numRef>
          </c:val>
        </c:ser>
        <c:axId val="196880958"/>
        <c:axId val="1860673996"/>
      </c:barChart>
      <c:catAx>
        <c:axId val="196880958"/>
        <c:scaling>
          <c:orientation val="maxMin"/>
        </c:scaling>
        <c:delete val="0"/>
        <c:axPos val="l"/>
        <c:title>
          <c:tx>
            <c:rich>
              <a:bodyPr/>
              <a:lstStyle/>
              <a:p>
                <a:pPr lvl="0">
                  <a:defRPr b="1" i="0" sz="900">
                    <a:solidFill>
                      <a:srgbClr val="404040"/>
                    </a:solidFill>
                    <a:latin typeface="+mn-lt"/>
                  </a:defRPr>
                </a:pPr>
                <a:r>
                  <a:t>AREA</a:t>
                </a:r>
              </a:p>
            </c:rich>
          </c:tx>
          <c:overlay val="0"/>
        </c:title>
        <c:txPr>
          <a:bodyPr/>
          <a:lstStyle/>
          <a:p>
            <a:pPr lvl="0">
              <a:defRPr b="0" i="0" sz="900">
                <a:solidFill>
                  <a:srgbClr val="404040"/>
                </a:solidFill>
                <a:latin typeface="+mn-lt"/>
              </a:defRPr>
            </a:pPr>
          </a:p>
        </c:txPr>
        <c:crossAx val="1860673996"/>
      </c:catAx>
      <c:valAx>
        <c:axId val="186067399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1" i="0" sz="900">
                    <a:solidFill>
                      <a:srgbClr val="404040"/>
                    </a:solidFill>
                    <a:latin typeface="+mn-lt"/>
                  </a:defRPr>
                </a:pPr>
                <a:r>
                  <a:t>NUMBER OF RESPONDENTS</a:t>
                </a:r>
              </a:p>
            </c:rich>
          </c:tx>
          <c:overlay val="0"/>
        </c:title>
        <c:numFmt formatCode="General" sourceLinked="1"/>
        <c:tickLblPos val="nextTo"/>
        <c:spPr>
          <a:ln w="47625">
            <a:noFill/>
          </a:ln>
        </c:spPr>
        <c:txPr>
          <a:bodyPr/>
          <a:lstStyle/>
          <a:p>
            <a:pPr lvl="0">
              <a:defRPr b="0" i="0" sz="900">
                <a:solidFill>
                  <a:srgbClr val="404040"/>
                </a:solidFill>
                <a:latin typeface="+mn-lt"/>
              </a:defRPr>
            </a:pPr>
          </a:p>
        </c:txPr>
        <c:crossAx val="196880958"/>
        <c:crosses val="max"/>
      </c:valAx>
      <c:spPr>
        <a:solidFill>
          <a:srgbClr val="D0CFCF"/>
        </a:solidFill>
      </c:spPr>
    </c:plotArea>
    <c:plotVisOnly val="1"/>
  </c:chart>
  <c:spPr>
    <a:solidFill>
      <a:schemeClr val="lt1"/>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Banned 'left turn' 
Proposal</a:t>
            </a:r>
          </a:p>
        </c:rich>
      </c:tx>
      <c:overlay val="0"/>
    </c:title>
    <c:plotArea>
      <c:layout>
        <c:manualLayout>
          <c:xMode val="edge"/>
          <c:yMode val="edge"/>
          <c:x val="0.07122637795275591"/>
          <c:y val="0.0763888888888889"/>
          <c:w val="0.5055555555555555"/>
          <c:h val="0.8425925925925926"/>
        </c:manualLayout>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(Analysis!$B$10:$D$10,Analysis!$F$10)</c:f>
            </c:strRef>
          </c:cat>
          <c:val>
            <c:numRef>
              <c:f>(Analysis!$B$11:$D$11,Analysis!$F$11)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Bus Gate 
Times</a:t>
            </a:r>
          </a:p>
        </c:rich>
      </c:tx>
      <c:overlay val="0"/>
    </c:title>
    <c:plotArea>
      <c:layout>
        <c:manualLayout>
          <c:xMode val="edge"/>
          <c:yMode val="edge"/>
          <c:x val="0.036295713035870515"/>
          <c:y val="0.0625"/>
          <c:w val="0.5472222222222223"/>
          <c:h val="0.9120370370370371"/>
        </c:manualLayout>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Analysis!$B$15:$H$15</c:f>
            </c:strRef>
          </c:cat>
          <c:val>
            <c:numRef>
              <c:f>Analysis!$B$16:$H$16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Responses 
from:</a:t>
            </a:r>
          </a:p>
        </c:rich>
      </c:tx>
      <c:overlay val="0"/>
    </c:title>
    <c:plotArea>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Analysis!$B$20:$G$20</c:f>
            </c:strRef>
          </c:cat>
          <c:val>
            <c:numRef>
              <c:f>Analysis!$B$21:$G$21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School Street 
Proposal</a:t>
            </a:r>
          </a:p>
        </c:rich>
      </c:tx>
      <c:overlay val="0"/>
    </c:title>
    <c:plotArea>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 of Catchment Area'!$B$5:$D$5,'Analysis of Catchment Area'!$F$5)</c:f>
            </c:strRef>
          </c:cat>
          <c:val>
            <c:numRef>
              <c:f>('Analysis of Catchment Area'!$B$6:$D$6,'Analysis of Catchment Area'!$F$6)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Banned 'left turn'
Proposal</a:t>
            </a:r>
          </a:p>
        </c:rich>
      </c:tx>
      <c:overlay val="0"/>
    </c:title>
    <c:plotArea>
      <c:layout>
        <c:manualLayout>
          <c:xMode val="edge"/>
          <c:yMode val="edge"/>
          <c:x val="0.08789304461942257"/>
          <c:y val="0.11342592592592593"/>
          <c:w val="0.49444444444444446"/>
          <c:h val="0.8240740740740741"/>
        </c:manualLayout>
      </c:layout>
      <c:pieChart>
        <c:varyColors val="1"/>
        <c:ser>
          <c:idx val="0"/>
          <c:order val="0"/>
          <c:dPt>
            <c:idx val="0"/>
            <c:spPr>
              <a:solidFill>
                <a:srgbClr val="5B9BD5"/>
              </a:solidFill>
            </c:spPr>
          </c:dPt>
          <c:dPt>
            <c:idx val="1"/>
            <c:spPr>
              <a:solidFill>
                <a:srgbClr val="ED7D31"/>
              </a:solidFill>
            </c:spPr>
          </c:dPt>
          <c:dLbls>
            <c:showLegendKey val="0"/>
            <c:showVal val="0"/>
            <c:showCatName val="0"/>
            <c:showSerName val="0"/>
            <c:showPercent val="1"/>
            <c:showBubbleSize val="0"/>
            <c:showLeaderLines val="1"/>
          </c:dLbls>
          <c:cat>
            <c:strRef>
              <c:f>('Analysis of Catchment Area'!$B$10:$D$10,'Analysis of Catchment Area'!$F$10)</c:f>
            </c:strRef>
          </c:cat>
          <c:val>
            <c:numRef>
              <c:f>('Analysis of Catchment Area'!$B$11:$D$11,'Analysis of Catchment Area'!$F$11)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Bus Gate 
Times</a:t>
            </a:r>
          </a:p>
        </c:rich>
      </c:tx>
      <c:overlay val="0"/>
    </c:title>
    <c:plotArea>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 of Catchment Area'!$B$15:$H$15</c:f>
            </c:strRef>
          </c:cat>
          <c:val>
            <c:numRef>
              <c:f>'Analysis of Catchment Area'!$B$16:$H$16</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Response 
from:</a:t>
            </a:r>
          </a:p>
        </c:rich>
      </c:tx>
      <c:overlay val="0"/>
    </c:title>
    <c:plotArea>
      <c:layout>
        <c:manualLayout>
          <c:xMode val="edge"/>
          <c:yMode val="edge"/>
          <c:x val="0.08611111111111111"/>
          <c:y val="0.1875"/>
          <c:w val="0.4638888888888889"/>
          <c:h val="0.7731481481481481"/>
        </c:manualLayout>
      </c:layout>
      <c:pieChart>
        <c:varyColors val="1"/>
        <c:ser>
          <c:idx val="0"/>
          <c:order val="0"/>
          <c:dPt>
            <c:idx val="0"/>
            <c:spPr>
              <a:solidFill>
                <a:schemeClr val="accent1"/>
              </a:solidFill>
            </c:spPr>
          </c:dPt>
          <c:dLbls>
            <c:showLegendKey val="0"/>
            <c:showVal val="0"/>
            <c:showCatName val="0"/>
            <c:showSerName val="0"/>
            <c:showPercent val="1"/>
            <c:showBubbleSize val="0"/>
            <c:showLeaderLines val="1"/>
          </c:dLbls>
          <c:cat>
            <c:strRef>
              <c:f>'Analysis of Catchment Area'!$B$20:$G$20</c:f>
            </c:strRef>
          </c:cat>
          <c:val>
            <c:numRef>
              <c:f>'Analysis of Catchment Area'!$B$21:$G$21</c:f>
            </c:numRef>
          </c:val>
        </c:ser>
        <c:dLbls>
          <c:showLegendKey val="0"/>
          <c:showVal val="0"/>
          <c:showCatName val="0"/>
          <c:showSerName val="0"/>
          <c:showPercent val="0"/>
          <c:showBubbleSize val="0"/>
        </c:dLbls>
        <c:firstSliceAng val="0"/>
      </c:pieChart>
    </c:plotArea>
    <c:legend>
      <c:legendPos val="r"/>
      <c:overlay val="0"/>
      <c:txPr>
        <a:bodyPr/>
        <a:lstStyle/>
        <a:p>
          <a:pPr lvl="0">
            <a:defRPr b="0" i="0" sz="900">
              <a:solidFill>
                <a:srgbClr val="404040"/>
              </a:solidFill>
              <a:latin typeface="+mn-lt"/>
            </a:defRPr>
          </a:pPr>
        </a:p>
      </c:txPr>
    </c:legend>
    <c:plotVisOnly val="1"/>
  </c:chart>
  <c:spPr>
    <a:solidFill>
      <a:schemeClr val="lt1"/>
    </a:solidFill>
  </c:spPr>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404040"/>
                </a:solidFill>
                <a:latin typeface="+mn-lt"/>
              </a:defRPr>
            </a:pPr>
            <a:r>
              <a:t>ANALYSIS BY ORIGN AND POPULAR RESPONSE</a:t>
            </a:r>
          </a:p>
        </c:rich>
      </c:tx>
      <c:overlay val="0"/>
    </c:title>
    <c:plotArea>
      <c:layout>
        <c:manualLayout>
          <c:xMode val="edge"/>
          <c:yMode val="edge"/>
          <c:x val="0.27061951031931003"/>
          <c:y val="0.11003479471120389"/>
          <c:w val="0.6994233050867329"/>
          <c:h val="0.6615492687631165"/>
        </c:manualLayout>
      </c:layout>
      <c:barChart>
        <c:barDir val="bar"/>
        <c:ser>
          <c:idx val="0"/>
          <c:order val="0"/>
          <c:tx>
            <c:strRef>
              <c:f>'Analysis by Orign &amp; Popularity'!$A$4</c:f>
            </c:strRef>
          </c:tx>
          <c:spPr>
            <a:solidFill>
              <a:srgbClr val="70AD47"/>
            </a:solidFill>
          </c:spPr>
          <c:dLbls>
            <c:txPr>
              <a:bodyPr/>
              <a:lstStyle/>
              <a:p>
                <a:pPr lvl="0">
                  <a:defRPr b="1" i="0" sz="900">
                    <a:solidFill>
                      <a:srgbClr val="0000-1"/>
                    </a:solidFill>
                  </a:defRPr>
                </a:pPr>
              </a:p>
            </c:txPr>
            <c:showLegendKey val="0"/>
            <c:showVal val="1"/>
            <c:showCatName val="0"/>
            <c:showSerName val="0"/>
            <c:showPercent val="0"/>
            <c:showBubbleSize val="0"/>
          </c:dLbls>
          <c:cat>
            <c:strRef>
              <c:f>'Analysis by Orign &amp; Popularity'!$B$3:$J$3</c:f>
            </c:strRef>
          </c:cat>
          <c:val>
            <c:numRef>
              <c:f>'Analysis by Orign &amp; Popularity'!$B$4:$J$4</c:f>
            </c:numRef>
          </c:val>
        </c:ser>
        <c:ser>
          <c:idx val="1"/>
          <c:order val="1"/>
          <c:tx>
            <c:strRef>
              <c:f>'Analysis by Orign &amp; Popularity'!$A$6</c:f>
            </c:strRef>
          </c:tx>
          <c:spPr>
            <a:solidFill>
              <a:srgbClr val="FFC000"/>
            </a:solidFill>
          </c:spPr>
          <c:dLbls>
            <c:txPr>
              <a:bodyPr/>
              <a:lstStyle/>
              <a:p>
                <a:pPr lvl="0">
                  <a:defRPr b="1" i="0" sz="900">
                    <a:solidFill>
                      <a:srgbClr val="0000-1"/>
                    </a:solidFill>
                  </a:defRPr>
                </a:pPr>
              </a:p>
            </c:txPr>
            <c:showLegendKey val="0"/>
            <c:showVal val="1"/>
            <c:showCatName val="0"/>
            <c:showSerName val="0"/>
            <c:showPercent val="0"/>
            <c:showBubbleSize val="0"/>
          </c:dLbls>
          <c:cat>
            <c:strRef>
              <c:f>'Analysis by Orign &amp; Popularity'!$B$3:$J$3</c:f>
            </c:strRef>
          </c:cat>
          <c:val>
            <c:numRef>
              <c:f>'Analysis by Orign &amp; Popularity'!$B$6:$J$6</c:f>
            </c:numRef>
          </c:val>
        </c:ser>
        <c:ser>
          <c:idx val="2"/>
          <c:order val="2"/>
          <c:tx>
            <c:strRef>
              <c:f>'Analysis by Orign &amp; Popularity'!$A$8</c:f>
            </c:strRef>
          </c:tx>
          <c:spPr>
            <a:solidFill>
              <a:srgbClr val="294476"/>
            </a:solidFill>
          </c:spPr>
          <c:dLbls>
            <c:txPr>
              <a:bodyPr/>
              <a:lstStyle/>
              <a:p>
                <a:pPr lvl="0">
                  <a:defRPr b="1" i="0" sz="900">
                    <a:solidFill>
                      <a:srgbClr val="0000-1"/>
                    </a:solidFill>
                  </a:defRPr>
                </a:pPr>
              </a:p>
            </c:txPr>
            <c:showLegendKey val="0"/>
            <c:showVal val="1"/>
            <c:showCatName val="0"/>
            <c:showSerName val="0"/>
            <c:showPercent val="0"/>
            <c:showBubbleSize val="0"/>
          </c:dLbls>
          <c:cat>
            <c:strRef>
              <c:f>'Analysis by Orign &amp; Popularity'!$B$3:$J$3</c:f>
            </c:strRef>
          </c:cat>
          <c:val>
            <c:numRef>
              <c:f>'Analysis by Orign &amp; Popularity'!$B$8:$J$8</c:f>
            </c:numRef>
          </c:val>
        </c:ser>
        <c:axId val="149704805"/>
        <c:axId val="2022234946"/>
      </c:barChart>
      <c:catAx>
        <c:axId val="149704805"/>
        <c:scaling>
          <c:orientation val="maxMin"/>
        </c:scaling>
        <c:delete val="0"/>
        <c:axPos val="l"/>
        <c:title>
          <c:tx>
            <c:rich>
              <a:bodyPr/>
              <a:lstStyle/>
              <a:p>
                <a:pPr lvl="0">
                  <a:defRPr b="0">
                    <a:solidFill>
                      <a:srgbClr val="000000"/>
                    </a:solidFill>
                    <a:latin typeface="Calibri"/>
                  </a:defRPr>
                </a:pPr>
                <a:r>
                  <a:t/>
                </a:r>
              </a:p>
            </c:rich>
          </c:tx>
          <c:overlay val="0"/>
        </c:title>
        <c:txPr>
          <a:bodyPr/>
          <a:lstStyle/>
          <a:p>
            <a:pPr lvl="0">
              <a:defRPr b="0" i="0" sz="900">
                <a:solidFill>
                  <a:srgbClr val="404040"/>
                </a:solidFill>
                <a:latin typeface="+mn-lt"/>
              </a:defRPr>
            </a:pPr>
          </a:p>
        </c:txPr>
        <c:crossAx val="2022234946"/>
      </c:catAx>
      <c:valAx>
        <c:axId val="202223494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1" i="0" sz="900">
                    <a:solidFill>
                      <a:srgbClr val="404040"/>
                    </a:solidFill>
                    <a:latin typeface="+mn-lt"/>
                  </a:defRPr>
                </a:pPr>
                <a:r>
                  <a:t>Number of consultation responses by origin</a:t>
                </a:r>
              </a:p>
            </c:rich>
          </c:tx>
          <c:overlay val="0"/>
        </c:title>
        <c:numFmt formatCode="General" sourceLinked="1"/>
        <c:tickLblPos val="nextTo"/>
        <c:spPr>
          <a:ln w="47625">
            <a:noFill/>
          </a:ln>
        </c:spPr>
        <c:txPr>
          <a:bodyPr/>
          <a:lstStyle/>
          <a:p>
            <a:pPr lvl="0">
              <a:defRPr b="0" i="0" sz="900">
                <a:solidFill>
                  <a:srgbClr val="404040"/>
                </a:solidFill>
                <a:latin typeface="+mn-lt"/>
              </a:defRPr>
            </a:pPr>
          </a:p>
        </c:txPr>
        <c:crossAx val="149704805"/>
        <c:crosses val="max"/>
      </c:valAx>
      <c:spPr>
        <a:solidFill>
          <a:srgbClr val="D0CFCF"/>
        </a:solidFill>
      </c:spPr>
    </c:plotArea>
    <c:legend>
      <c:legendPos val="b"/>
      <c:overlay val="0"/>
      <c:txPr>
        <a:bodyPr/>
        <a:lstStyle/>
        <a:p>
          <a:pPr lvl="0">
            <a:defRPr b="0" i="0" sz="900">
              <a:solidFill>
                <a:srgbClr val="404040"/>
              </a:solidFill>
              <a:latin typeface="+mn-lt"/>
            </a:defRPr>
          </a:pPr>
        </a:p>
      </c:txPr>
    </c:legend>
    <c:plotVisOnly val="1"/>
  </c:chart>
  <c:spPr>
    <a:solidFill>
      <a:schemeClr val="lt1"/>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 Id="rId3" Type="http://schemas.openxmlformats.org/officeDocument/2006/relationships/chart" Target="../charts/chart12.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4.xml"/><Relationship Id="rId2" Type="http://schemas.openxmlformats.org/officeDocument/2006/relationships/chart" Target="../charts/chart15.xml"/><Relationship Id="rId3" Type="http://schemas.openxmlformats.org/officeDocument/2006/relationships/chart" Target="../charts/chart16.xml"/><Relationship Id="rId4" Type="http://schemas.openxmlformats.org/officeDocument/2006/relationships/chart" Target="../charts/chart17.xml"/><Relationship Id="rId5"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9525</xdr:colOff>
      <xdr:row>1</xdr:row>
      <xdr:rowOff>0</xdr:rowOff>
    </xdr:from>
    <xdr:ext cx="4572000" cy="2733675"/>
    <xdr:graphicFrame>
      <xdr:nvGraphicFramePr>
        <xdr:cNvPr id="2" name="Chart 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10</xdr:col>
      <xdr:colOff>0</xdr:colOff>
      <xdr:row>14</xdr:row>
      <xdr:rowOff>9525</xdr:rowOff>
    </xdr:from>
    <xdr:ext cx="4572000" cy="2438400"/>
    <xdr:graphicFrame>
      <xdr:nvGraphicFramePr>
        <xdr:cNvPr id="4" name="Chart 4"/>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xdr:col>
      <xdr:colOff>9525</xdr:colOff>
      <xdr:row>25</xdr:row>
      <xdr:rowOff>0</xdr:rowOff>
    </xdr:from>
    <xdr:ext cx="4638675" cy="3267075"/>
    <xdr:graphicFrame>
      <xdr:nvGraphicFramePr>
        <xdr:cNvPr id="5" name="Chart 5"/>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10</xdr:col>
      <xdr:colOff>9525</xdr:colOff>
      <xdr:row>25</xdr:row>
      <xdr:rowOff>9525</xdr:rowOff>
    </xdr:from>
    <xdr:ext cx="4572000" cy="2876550"/>
    <xdr:graphicFrame>
      <xdr:nvGraphicFramePr>
        <xdr:cNvPr id="8" name="Chart 8"/>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9525</xdr:colOff>
      <xdr:row>0</xdr:row>
      <xdr:rowOff>171450</xdr:rowOff>
    </xdr:from>
    <xdr:ext cx="4572000" cy="2743200"/>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10</xdr:col>
      <xdr:colOff>9525</xdr:colOff>
      <xdr:row>14</xdr:row>
      <xdr:rowOff>0</xdr:rowOff>
    </xdr:from>
    <xdr:ext cx="4572000" cy="2743200"/>
    <xdr:graphicFrame>
      <xdr:nvGraphicFramePr>
        <xdr:cNvPr id="7" name="Chart 7"/>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0</xdr:colOff>
      <xdr:row>25</xdr:row>
      <xdr:rowOff>9525</xdr:rowOff>
    </xdr:from>
    <xdr:ext cx="4572000" cy="3371850"/>
    <xdr:graphicFrame>
      <xdr:nvGraphicFramePr>
        <xdr:cNvPr id="10" name="Chart 10"/>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47625</xdr:colOff>
      <xdr:row>25</xdr:row>
      <xdr:rowOff>9525</xdr:rowOff>
    </xdr:from>
    <xdr:ext cx="5019675" cy="2876550"/>
    <xdr:graphicFrame>
      <xdr:nvGraphicFramePr>
        <xdr:cNvPr id="12" name="Chart 12"/>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581025</xdr:colOff>
      <xdr:row>12</xdr:row>
      <xdr:rowOff>38100</xdr:rowOff>
    </xdr:from>
    <xdr:ext cx="8362950" cy="5419725"/>
    <xdr:graphicFrame>
      <xdr:nvGraphicFramePr>
        <xdr:cNvPr id="3"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0</xdr:colOff>
      <xdr:row>1</xdr:row>
      <xdr:rowOff>9525</xdr:rowOff>
    </xdr:from>
    <xdr:ext cx="4572000" cy="2743200"/>
    <xdr:graphicFrame>
      <xdr:nvGraphicFramePr>
        <xdr:cNvPr id="6" name="Chart 6"/>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10</xdr:col>
      <xdr:colOff>0</xdr:colOff>
      <xdr:row>13</xdr:row>
      <xdr:rowOff>85725</xdr:rowOff>
    </xdr:from>
    <xdr:ext cx="4572000" cy="2743200"/>
    <xdr:graphicFrame>
      <xdr:nvGraphicFramePr>
        <xdr:cNvPr id="9" name="Chart 9"/>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xdr:colOff>
      <xdr:row>24</xdr:row>
      <xdr:rowOff>0</xdr:rowOff>
    </xdr:from>
    <xdr:ext cx="4572000" cy="3448050"/>
    <xdr:graphicFrame>
      <xdr:nvGraphicFramePr>
        <xdr:cNvPr id="11" name="Chart 11"/>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95250</xdr:colOff>
      <xdr:row>27</xdr:row>
      <xdr:rowOff>9525</xdr:rowOff>
    </xdr:from>
    <xdr:ext cx="4924425" cy="2876550"/>
    <xdr:graphicFrame>
      <xdr:nvGraphicFramePr>
        <xdr:cNvPr id="13" name="Chart 13"/>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9525</xdr:colOff>
      <xdr:row>1</xdr:row>
      <xdr:rowOff>9525</xdr:rowOff>
    </xdr:from>
    <xdr:ext cx="4572000" cy="2743200"/>
    <xdr:graphicFrame>
      <xdr:nvGraphicFramePr>
        <xdr:cNvPr id="14" name="Chart 14"/>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10</xdr:col>
      <xdr:colOff>0</xdr:colOff>
      <xdr:row>25</xdr:row>
      <xdr:rowOff>0</xdr:rowOff>
    </xdr:from>
    <xdr:ext cx="4572000" cy="3248025"/>
    <xdr:graphicFrame>
      <xdr:nvGraphicFramePr>
        <xdr:cNvPr id="15" name="Chart 15"/>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xdr:colOff>
      <xdr:row>14</xdr:row>
      <xdr:rowOff>9525</xdr:rowOff>
    </xdr:from>
    <xdr:ext cx="4572000" cy="2743200"/>
    <xdr:graphicFrame>
      <xdr:nvGraphicFramePr>
        <xdr:cNvPr id="16" name="Chart 16"/>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10</xdr:col>
      <xdr:colOff>0</xdr:colOff>
      <xdr:row>41</xdr:row>
      <xdr:rowOff>295275</xdr:rowOff>
    </xdr:from>
    <xdr:ext cx="4572000" cy="2771775"/>
    <xdr:graphicFrame>
      <xdr:nvGraphicFramePr>
        <xdr:cNvPr id="17" name="Chart 17"/>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381000</xdr:colOff>
      <xdr:row>26</xdr:row>
      <xdr:rowOff>200025</xdr:rowOff>
    </xdr:from>
    <xdr:ext cx="4943475" cy="7124700"/>
    <xdr:graphicFrame>
      <xdr:nvGraphicFramePr>
        <xdr:cNvPr id="18" name="Chart 18"/>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56"/>
    <col customWidth="1" min="2" max="2" width="12.22"/>
    <col customWidth="1" min="3" max="3" width="10.67"/>
    <col customWidth="1" min="4" max="4" width="14.56"/>
    <col customWidth="1" min="5" max="5" width="14.78"/>
    <col customWidth="1" min="6" max="6" width="8.33"/>
    <col customWidth="1" min="7" max="7" width="7.44"/>
    <col customWidth="1" min="8" max="8" width="7.22"/>
    <col customWidth="1" min="9" max="9" width="7.0"/>
    <col customWidth="1" min="10" max="26" width="15.56"/>
  </cols>
  <sheetData>
    <row r="1">
      <c r="A1" s="1"/>
      <c r="J1" s="1"/>
    </row>
    <row r="2">
      <c r="A2" s="1"/>
      <c r="B2" s="7" t="s">
        <v>15</v>
      </c>
      <c r="C2" s="8"/>
      <c r="D2" s="8"/>
      <c r="E2" s="8"/>
      <c r="F2" s="8"/>
      <c r="G2" s="8"/>
      <c r="H2" s="8"/>
      <c r="I2" s="9"/>
    </row>
    <row r="3">
      <c r="B3" s="10" t="s">
        <v>16</v>
      </c>
      <c r="D3" s="11">
        <f>COUNT(Responses!A:A)</f>
        <v>1138</v>
      </c>
      <c r="E3" s="1"/>
      <c r="F3" s="1"/>
      <c r="G3" s="1"/>
      <c r="H3" s="1"/>
      <c r="I3" s="12"/>
    </row>
    <row r="4">
      <c r="B4" s="13" t="s">
        <v>17</v>
      </c>
      <c r="C4" s="14"/>
      <c r="D4" s="14"/>
      <c r="E4" s="14"/>
      <c r="F4" s="1"/>
      <c r="G4" s="1"/>
      <c r="H4" s="1"/>
      <c r="I4" s="12"/>
    </row>
    <row r="5">
      <c r="B5" s="15" t="s">
        <v>18</v>
      </c>
      <c r="C5" s="2" t="s">
        <v>7</v>
      </c>
      <c r="D5" s="2" t="s">
        <v>19</v>
      </c>
      <c r="F5" s="2" t="s">
        <v>20</v>
      </c>
      <c r="G5" s="2" t="s">
        <v>21</v>
      </c>
      <c r="H5" s="1"/>
      <c r="I5" s="12"/>
    </row>
    <row r="6">
      <c r="B6" s="15">
        <f>COUNTIF(Responses!E:E,"support")</f>
        <v>880</v>
      </c>
      <c r="C6" s="2">
        <f>COUNTIF(Responses!E:E, "oppose")</f>
        <v>217</v>
      </c>
      <c r="D6" s="2">
        <f>COUNTIF(Responses!E:E, "Neither Support nor Oppose")</f>
        <v>35</v>
      </c>
      <c r="F6" s="2">
        <v>6.0</v>
      </c>
      <c r="G6" s="2">
        <f>SUM(B6:F6)</f>
        <v>1138</v>
      </c>
      <c r="H6" s="1"/>
      <c r="I6" s="12"/>
    </row>
    <row r="7">
      <c r="B7" s="16">
        <f t="shared" ref="B7:D7" si="1">B6/$D$3</f>
        <v>0.7732864675</v>
      </c>
      <c r="C7" s="17">
        <f t="shared" si="1"/>
        <v>0.190685413</v>
      </c>
      <c r="D7" s="17">
        <f t="shared" si="1"/>
        <v>0.03075571178</v>
      </c>
      <c r="F7" s="17">
        <f>F6/$D$3</f>
        <v>0.005272407733</v>
      </c>
      <c r="G7" s="18"/>
      <c r="H7" s="1"/>
      <c r="I7" s="12"/>
    </row>
    <row r="8">
      <c r="B8" s="19"/>
      <c r="C8" s="1"/>
      <c r="D8" s="1"/>
      <c r="E8" s="1"/>
      <c r="F8" s="1"/>
      <c r="G8" s="1"/>
      <c r="H8" s="1"/>
      <c r="I8" s="12"/>
    </row>
    <row r="9" ht="37.5" customHeight="1">
      <c r="B9" s="20" t="s">
        <v>22</v>
      </c>
      <c r="I9" s="21"/>
    </row>
    <row r="10">
      <c r="B10" s="15" t="s">
        <v>18</v>
      </c>
      <c r="C10" s="2" t="s">
        <v>7</v>
      </c>
      <c r="D10" s="2" t="s">
        <v>19</v>
      </c>
      <c r="F10" s="2" t="s">
        <v>20</v>
      </c>
      <c r="G10" s="2" t="s">
        <v>21</v>
      </c>
      <c r="H10" s="1"/>
      <c r="I10" s="12"/>
    </row>
    <row r="11">
      <c r="B11" s="15">
        <f>COUNTIF(Responses!F:F, "Support")</f>
        <v>753</v>
      </c>
      <c r="C11" s="2">
        <f>COUNTIF(Responses!F:F, "Oppose")</f>
        <v>321</v>
      </c>
      <c r="D11" s="2">
        <f>COUNTIF(Responses!F:F, "Neither Support nor Oppose")</f>
        <v>61</v>
      </c>
      <c r="F11" s="2">
        <v>3.0</v>
      </c>
      <c r="G11" s="2">
        <f>SUM(B11:F11)</f>
        <v>1138</v>
      </c>
      <c r="H11" s="1"/>
      <c r="I11" s="12"/>
    </row>
    <row r="12">
      <c r="B12" s="16">
        <f t="shared" ref="B12:D12" si="2">B11/$D$3</f>
        <v>0.6616871705</v>
      </c>
      <c r="C12" s="17">
        <f t="shared" si="2"/>
        <v>0.2820738137</v>
      </c>
      <c r="D12" s="17">
        <f t="shared" si="2"/>
        <v>0.05360281195</v>
      </c>
      <c r="F12" s="17">
        <f>F11/$D$3</f>
        <v>0.002636203866</v>
      </c>
      <c r="G12" s="18"/>
      <c r="H12" s="1"/>
      <c r="I12" s="12"/>
    </row>
    <row r="13">
      <c r="B13" s="19"/>
      <c r="C13" s="1"/>
      <c r="D13" s="1"/>
      <c r="E13" s="1"/>
      <c r="F13" s="1"/>
      <c r="G13" s="1"/>
      <c r="H13" s="1"/>
      <c r="I13" s="12"/>
    </row>
    <row r="14">
      <c r="B14" s="22" t="s">
        <v>23</v>
      </c>
      <c r="I14" s="21"/>
    </row>
    <row r="15" ht="47.25" customHeight="1">
      <c r="B15" s="23" t="s">
        <v>24</v>
      </c>
      <c r="C15" s="4" t="s">
        <v>25</v>
      </c>
      <c r="D15" s="4" t="s">
        <v>26</v>
      </c>
      <c r="E15" s="4" t="s">
        <v>27</v>
      </c>
      <c r="F15" s="4" t="s">
        <v>28</v>
      </c>
      <c r="G15" s="4" t="s">
        <v>20</v>
      </c>
      <c r="H15" s="4" t="s">
        <v>29</v>
      </c>
      <c r="I15" s="24" t="s">
        <v>21</v>
      </c>
    </row>
    <row r="16">
      <c r="B16" s="15">
        <f>COUNTIF(Responses!G:G, "7am - 7pm from Monday - Saturday")</f>
        <v>92</v>
      </c>
      <c r="C16" s="2">
        <f>COUNTIF(Responses!G:G, "Extending the above to include Sundays")</f>
        <v>51</v>
      </c>
      <c r="D16" s="2">
        <f>COUNTIF(Responses!G:G, "7am - 10am and 3pm - 7pm from Monday - Saturday")</f>
        <v>381</v>
      </c>
      <c r="E16" s="2">
        <f>COUNTIF(Responses!G:G, "24 hours")</f>
        <v>468</v>
      </c>
      <c r="F16" s="2">
        <f>COUNTIF(Responses!G:G, "Neither")</f>
        <v>41</v>
      </c>
      <c r="G16" s="2">
        <v>95.0</v>
      </c>
      <c r="H16" s="2">
        <v>10.0</v>
      </c>
      <c r="I16" s="25">
        <f>SUM(B16:H16)</f>
        <v>1138</v>
      </c>
    </row>
    <row r="17">
      <c r="B17" s="16">
        <f t="shared" ref="B17:H17" si="3">B16/$D$3</f>
        <v>0.08084358524</v>
      </c>
      <c r="C17" s="17">
        <f t="shared" si="3"/>
        <v>0.04481546573</v>
      </c>
      <c r="D17" s="17">
        <f t="shared" si="3"/>
        <v>0.334797891</v>
      </c>
      <c r="E17" s="17">
        <f t="shared" si="3"/>
        <v>0.4112478032</v>
      </c>
      <c r="F17" s="17">
        <f t="shared" si="3"/>
        <v>0.03602811951</v>
      </c>
      <c r="G17" s="17">
        <f t="shared" si="3"/>
        <v>0.0834797891</v>
      </c>
      <c r="H17" s="17">
        <f t="shared" si="3"/>
        <v>0.008787346221</v>
      </c>
      <c r="I17" s="25"/>
    </row>
    <row r="18">
      <c r="B18" s="19"/>
      <c r="C18" s="1"/>
      <c r="D18" s="1"/>
      <c r="E18" s="1"/>
      <c r="F18" s="1"/>
      <c r="G18" s="1"/>
      <c r="H18" s="1"/>
      <c r="I18" s="12"/>
    </row>
    <row r="19">
      <c r="B19" s="22" t="s">
        <v>30</v>
      </c>
      <c r="I19" s="21"/>
    </row>
    <row r="20">
      <c r="B20" s="23" t="s">
        <v>31</v>
      </c>
      <c r="C20" s="4" t="s">
        <v>32</v>
      </c>
      <c r="D20" s="4" t="s">
        <v>33</v>
      </c>
      <c r="E20" s="4" t="s">
        <v>34</v>
      </c>
      <c r="F20" s="4" t="s">
        <v>35</v>
      </c>
      <c r="G20" s="4" t="s">
        <v>20</v>
      </c>
      <c r="H20" s="4" t="s">
        <v>21</v>
      </c>
      <c r="I20" s="26"/>
      <c r="K20" s="5"/>
      <c r="L20" s="5"/>
      <c r="M20" s="5"/>
      <c r="N20" s="5"/>
      <c r="O20" s="5"/>
      <c r="P20" s="5"/>
      <c r="Q20" s="5"/>
      <c r="R20" s="5"/>
      <c r="S20" s="5"/>
      <c r="T20" s="5"/>
      <c r="U20" s="5"/>
      <c r="V20" s="5"/>
      <c r="W20" s="5"/>
      <c r="X20" s="5"/>
      <c r="Y20" s="5"/>
      <c r="Z20" s="5"/>
    </row>
    <row r="21" ht="15.75" customHeight="1">
      <c r="B21" s="15">
        <f>COUNTIF(Responses!D:D, "Resident")</f>
        <v>826</v>
      </c>
      <c r="C21" s="2">
        <f>COUNTIF(Responses!D:D, "Business")</f>
        <v>27</v>
      </c>
      <c r="D21" s="2">
        <f>COUNTIF(Responses!D:D, "Person who works in the area")</f>
        <v>64</v>
      </c>
      <c r="E21" s="2">
        <f>COUNTIF(Responses!D:D, "Parent of a child London Fields Primary School")</f>
        <v>96</v>
      </c>
      <c r="F21" s="2">
        <f>COUNTIF(Responses!D:D, "Visitor to the area")</f>
        <v>122</v>
      </c>
      <c r="G21" s="2">
        <v>3.0</v>
      </c>
      <c r="H21" s="2">
        <f>SUM(B21:G21)</f>
        <v>1138</v>
      </c>
      <c r="I21" s="12"/>
    </row>
    <row r="22" ht="15.75" customHeight="1">
      <c r="B22" s="16">
        <f t="shared" ref="B22:G22" si="4">B21/$D$3</f>
        <v>0.7258347979</v>
      </c>
      <c r="C22" s="17">
        <f t="shared" si="4"/>
        <v>0.0237258348</v>
      </c>
      <c r="D22" s="17">
        <f t="shared" si="4"/>
        <v>0.05623901582</v>
      </c>
      <c r="E22" s="17">
        <f t="shared" si="4"/>
        <v>0.08435852373</v>
      </c>
      <c r="F22" s="17">
        <f t="shared" si="4"/>
        <v>0.1072056239</v>
      </c>
      <c r="G22" s="17">
        <f t="shared" si="4"/>
        <v>0.002636203866</v>
      </c>
      <c r="H22" s="2"/>
      <c r="I22" s="12"/>
    </row>
    <row r="23" ht="15.75" customHeight="1">
      <c r="B23" s="27"/>
      <c r="C23" s="28"/>
      <c r="D23" s="28"/>
      <c r="E23" s="28"/>
      <c r="F23" s="28"/>
      <c r="G23" s="28"/>
      <c r="H23" s="28"/>
      <c r="I23" s="29"/>
    </row>
    <row r="24" ht="15.75" customHeight="1">
      <c r="B24" s="1"/>
    </row>
    <row r="25" ht="15.75" customHeight="1">
      <c r="B25" s="30"/>
      <c r="C25" s="30"/>
      <c r="D25" s="30"/>
      <c r="E25" s="30"/>
      <c r="F25" s="30"/>
      <c r="G25" s="30"/>
      <c r="H25" s="30"/>
      <c r="I25" s="30"/>
      <c r="J25" s="30"/>
    </row>
    <row r="26" ht="15.75" customHeight="1">
      <c r="B26" s="30"/>
      <c r="C26" s="30"/>
      <c r="D26" s="30"/>
      <c r="E26" s="30"/>
      <c r="F26" s="30"/>
      <c r="G26" s="30"/>
      <c r="H26" s="30"/>
      <c r="I26" s="30"/>
      <c r="J26" s="30"/>
    </row>
    <row r="27" ht="15.75" customHeight="1">
      <c r="B27" s="30"/>
      <c r="C27" s="30"/>
      <c r="D27" s="30"/>
      <c r="E27" s="30"/>
      <c r="F27" s="30"/>
      <c r="G27" s="30"/>
      <c r="H27" s="30"/>
      <c r="I27" s="3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D7:E7"/>
    <mergeCell ref="B9:I9"/>
    <mergeCell ref="D10:E10"/>
    <mergeCell ref="D11:E11"/>
    <mergeCell ref="D12:E12"/>
    <mergeCell ref="B14:I14"/>
    <mergeCell ref="B19:I19"/>
    <mergeCell ref="B24:J24"/>
    <mergeCell ref="A1:I1"/>
    <mergeCell ref="J1:J23"/>
    <mergeCell ref="A2:A24"/>
    <mergeCell ref="B2:I2"/>
    <mergeCell ref="B3:C3"/>
    <mergeCell ref="D5:E5"/>
    <mergeCell ref="D6:E6"/>
  </mergeCells>
  <printOptions/>
  <pageMargins bottom="0.75" footer="0.0" header="0.0" left="0.7" right="0.7" top="0.75"/>
  <pageSetup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12.0"/>
    <col customWidth="1" min="3" max="3" width="21.33"/>
    <col customWidth="1" min="4" max="4" width="37.89"/>
    <col customWidth="1" min="5" max="5" width="23.67"/>
    <col customWidth="1" min="6" max="6" width="34.33"/>
    <col customWidth="1" min="7" max="7" width="41.33"/>
    <col customWidth="1" min="8" max="8" width="84.56"/>
    <col customWidth="1" min="9" max="26" width="8.56"/>
  </cols>
  <sheetData>
    <row r="1" ht="32.25" customHeight="1">
      <c r="A1" s="63" t="s">
        <v>42</v>
      </c>
      <c r="B1" s="64" t="s">
        <v>43</v>
      </c>
      <c r="C1" s="64" t="s">
        <v>1690</v>
      </c>
      <c r="D1" s="63" t="s">
        <v>30</v>
      </c>
      <c r="E1" s="63" t="s">
        <v>45</v>
      </c>
      <c r="F1" s="63" t="s">
        <v>46</v>
      </c>
      <c r="G1" s="63" t="s">
        <v>47</v>
      </c>
      <c r="H1" s="63"/>
      <c r="I1" s="2"/>
      <c r="J1" s="2"/>
      <c r="K1" s="2"/>
      <c r="L1" s="2"/>
      <c r="M1" s="2"/>
      <c r="N1" s="2"/>
      <c r="O1" s="2"/>
      <c r="P1" s="2"/>
      <c r="Q1" s="2"/>
      <c r="R1" s="2"/>
      <c r="S1" s="2"/>
      <c r="T1" s="2"/>
      <c r="U1" s="2"/>
      <c r="V1" s="2"/>
      <c r="W1" s="2"/>
      <c r="X1" s="2"/>
      <c r="Y1" s="2"/>
      <c r="Z1" s="2"/>
    </row>
    <row r="2">
      <c r="A2" s="65">
        <v>37.0</v>
      </c>
      <c r="B2" s="65" t="s">
        <v>169</v>
      </c>
      <c r="C2" s="65" t="s">
        <v>169</v>
      </c>
      <c r="D2" s="5" t="s">
        <v>31</v>
      </c>
      <c r="E2" s="65" t="s">
        <v>18</v>
      </c>
      <c r="F2" s="65" t="s">
        <v>18</v>
      </c>
      <c r="G2" s="5" t="s">
        <v>27</v>
      </c>
    </row>
    <row r="3">
      <c r="A3" s="65">
        <v>124.0</v>
      </c>
      <c r="B3" s="65" t="s">
        <v>169</v>
      </c>
      <c r="C3" s="65" t="s">
        <v>169</v>
      </c>
      <c r="D3" s="5" t="s">
        <v>31</v>
      </c>
      <c r="E3" s="65" t="s">
        <v>19</v>
      </c>
      <c r="F3" s="65" t="s">
        <v>19</v>
      </c>
      <c r="G3" s="5" t="s">
        <v>27</v>
      </c>
    </row>
    <row r="4">
      <c r="A4" s="65">
        <v>224.0</v>
      </c>
      <c r="B4" s="65" t="s">
        <v>571</v>
      </c>
      <c r="C4" s="65" t="s">
        <v>169</v>
      </c>
      <c r="D4" s="5" t="s">
        <v>31</v>
      </c>
      <c r="E4" s="65" t="s">
        <v>18</v>
      </c>
      <c r="F4" s="65" t="s">
        <v>18</v>
      </c>
      <c r="G4" s="5" t="s">
        <v>68</v>
      </c>
    </row>
    <row r="5">
      <c r="A5" s="65">
        <v>244.0</v>
      </c>
      <c r="B5" s="65" t="s">
        <v>169</v>
      </c>
      <c r="C5" s="65" t="s">
        <v>169</v>
      </c>
      <c r="D5" s="5" t="s">
        <v>111</v>
      </c>
      <c r="E5" s="65" t="s">
        <v>18</v>
      </c>
      <c r="F5" s="65" t="s">
        <v>18</v>
      </c>
      <c r="G5" s="5" t="s">
        <v>127</v>
      </c>
    </row>
    <row r="6">
      <c r="A6" s="65">
        <v>296.0</v>
      </c>
      <c r="B6" s="65" t="s">
        <v>169</v>
      </c>
      <c r="C6" s="65" t="s">
        <v>169</v>
      </c>
      <c r="D6" s="5"/>
      <c r="F6" s="65" t="s">
        <v>7</v>
      </c>
      <c r="G6" s="5"/>
    </row>
    <row r="7">
      <c r="A7" s="65">
        <v>424.0</v>
      </c>
      <c r="B7" s="65" t="s">
        <v>816</v>
      </c>
      <c r="C7" s="65" t="s">
        <v>410</v>
      </c>
      <c r="D7" s="65" t="s">
        <v>33</v>
      </c>
      <c r="E7" s="65" t="s">
        <v>7</v>
      </c>
      <c r="F7" s="65" t="s">
        <v>7</v>
      </c>
      <c r="G7" s="65" t="s">
        <v>68</v>
      </c>
    </row>
    <row r="8">
      <c r="A8" s="65">
        <v>775.0</v>
      </c>
      <c r="B8" s="65" t="s">
        <v>1391</v>
      </c>
      <c r="C8" s="65" t="s">
        <v>410</v>
      </c>
      <c r="D8" s="65" t="s">
        <v>33</v>
      </c>
      <c r="E8" s="65" t="s">
        <v>7</v>
      </c>
      <c r="F8" s="65" t="s">
        <v>7</v>
      </c>
    </row>
    <row r="9">
      <c r="A9" s="65">
        <v>891.0</v>
      </c>
      <c r="B9" s="65" t="s">
        <v>1569</v>
      </c>
      <c r="C9" s="65" t="s">
        <v>420</v>
      </c>
      <c r="D9" s="65" t="s">
        <v>35</v>
      </c>
      <c r="E9" s="65" t="s">
        <v>18</v>
      </c>
      <c r="F9" s="65" t="s">
        <v>18</v>
      </c>
      <c r="G9" s="65" t="s">
        <v>27</v>
      </c>
    </row>
    <row r="10">
      <c r="A10" s="65">
        <v>509.0</v>
      </c>
      <c r="B10" s="65" t="s">
        <v>973</v>
      </c>
      <c r="C10" s="65" t="s">
        <v>424</v>
      </c>
      <c r="D10" s="65" t="s">
        <v>35</v>
      </c>
      <c r="E10" s="65" t="s">
        <v>18</v>
      </c>
      <c r="F10" s="65" t="s">
        <v>18</v>
      </c>
      <c r="G10" s="65" t="s">
        <v>24</v>
      </c>
    </row>
    <row r="11">
      <c r="A11" s="65">
        <v>1029.0</v>
      </c>
      <c r="B11" s="65" t="s">
        <v>1697</v>
      </c>
      <c r="C11" s="65" t="s">
        <v>412</v>
      </c>
      <c r="D11" s="65" t="s">
        <v>35</v>
      </c>
      <c r="E11" s="65" t="s">
        <v>18</v>
      </c>
      <c r="F11" s="65" t="s">
        <v>18</v>
      </c>
      <c r="G11" s="65" t="s">
        <v>27</v>
      </c>
    </row>
    <row r="12">
      <c r="A12" s="65">
        <v>1136.0</v>
      </c>
      <c r="B12" s="65" t="s">
        <v>1699</v>
      </c>
      <c r="C12" s="65" t="s">
        <v>412</v>
      </c>
      <c r="D12" s="65" t="s">
        <v>33</v>
      </c>
      <c r="E12" s="65" t="s">
        <v>18</v>
      </c>
      <c r="F12" s="65" t="s">
        <v>18</v>
      </c>
      <c r="G12" s="65" t="s">
        <v>27</v>
      </c>
    </row>
    <row r="13">
      <c r="A13" s="65">
        <v>505.0</v>
      </c>
      <c r="B13" s="65" t="s">
        <v>968</v>
      </c>
      <c r="C13" s="65" t="s">
        <v>413</v>
      </c>
      <c r="D13" s="65" t="s">
        <v>35</v>
      </c>
      <c r="E13" s="65" t="s">
        <v>18</v>
      </c>
      <c r="F13" s="65" t="s">
        <v>18</v>
      </c>
      <c r="G13" s="65" t="s">
        <v>27</v>
      </c>
    </row>
    <row r="14">
      <c r="A14" s="65">
        <v>528.0</v>
      </c>
      <c r="B14" s="65" t="s">
        <v>1010</v>
      </c>
      <c r="C14" s="65" t="s">
        <v>413</v>
      </c>
      <c r="D14" s="65" t="s">
        <v>35</v>
      </c>
      <c r="E14" s="65" t="s">
        <v>18</v>
      </c>
      <c r="F14" s="65" t="s">
        <v>18</v>
      </c>
      <c r="G14" s="65" t="s">
        <v>27</v>
      </c>
    </row>
    <row r="15">
      <c r="A15" s="65">
        <v>926.0</v>
      </c>
      <c r="B15" s="65" t="s">
        <v>1611</v>
      </c>
      <c r="C15" s="65" t="s">
        <v>426</v>
      </c>
      <c r="D15" s="65" t="s">
        <v>33</v>
      </c>
      <c r="E15" s="65" t="s">
        <v>18</v>
      </c>
      <c r="F15" s="65" t="s">
        <v>18</v>
      </c>
      <c r="G15" s="65" t="s">
        <v>24</v>
      </c>
    </row>
    <row r="16">
      <c r="A16" s="65">
        <v>451.0</v>
      </c>
      <c r="B16" s="65" t="s">
        <v>862</v>
      </c>
      <c r="C16" s="65" t="s">
        <v>355</v>
      </c>
      <c r="D16" s="65" t="s">
        <v>35</v>
      </c>
      <c r="E16" s="65" t="s">
        <v>7</v>
      </c>
      <c r="F16" s="65" t="s">
        <v>7</v>
      </c>
      <c r="G16" s="65" t="s">
        <v>68</v>
      </c>
    </row>
    <row r="17">
      <c r="A17" s="65">
        <v>649.0</v>
      </c>
      <c r="B17" s="65" t="s">
        <v>1220</v>
      </c>
      <c r="C17" s="65" t="s">
        <v>355</v>
      </c>
      <c r="D17" s="65" t="s">
        <v>33</v>
      </c>
      <c r="E17" s="65" t="s">
        <v>7</v>
      </c>
      <c r="F17" s="65" t="s">
        <v>7</v>
      </c>
    </row>
    <row r="18">
      <c r="A18" s="65">
        <v>712.0</v>
      </c>
      <c r="B18" s="65" t="s">
        <v>1293</v>
      </c>
      <c r="C18" s="65" t="s">
        <v>355</v>
      </c>
      <c r="D18" s="65" t="s">
        <v>35</v>
      </c>
      <c r="E18" s="65" t="s">
        <v>18</v>
      </c>
      <c r="F18" s="65" t="s">
        <v>18</v>
      </c>
      <c r="G18" s="65" t="s">
        <v>68</v>
      </c>
    </row>
    <row r="19">
      <c r="A19" s="65">
        <v>794.0</v>
      </c>
      <c r="B19" s="65" t="s">
        <v>1433</v>
      </c>
      <c r="C19" s="65" t="s">
        <v>355</v>
      </c>
      <c r="D19" s="65" t="s">
        <v>35</v>
      </c>
      <c r="E19" s="65" t="s">
        <v>18</v>
      </c>
      <c r="F19" s="65" t="s">
        <v>18</v>
      </c>
      <c r="G19" s="65" t="s">
        <v>68</v>
      </c>
    </row>
    <row r="20">
      <c r="A20" s="65">
        <v>854.0</v>
      </c>
      <c r="B20" s="65" t="s">
        <v>1514</v>
      </c>
      <c r="C20" s="65" t="s">
        <v>355</v>
      </c>
      <c r="D20" s="65" t="s">
        <v>35</v>
      </c>
      <c r="E20" s="65" t="s">
        <v>18</v>
      </c>
      <c r="F20" s="65" t="s">
        <v>18</v>
      </c>
      <c r="G20" s="65" t="s">
        <v>27</v>
      </c>
    </row>
    <row r="21" ht="15.75" customHeight="1">
      <c r="A21" s="65">
        <v>886.0</v>
      </c>
      <c r="B21" s="65" t="s">
        <v>1562</v>
      </c>
      <c r="C21" s="65" t="s">
        <v>355</v>
      </c>
      <c r="D21" s="65" t="s">
        <v>35</v>
      </c>
      <c r="E21" s="65" t="s">
        <v>18</v>
      </c>
      <c r="F21" s="65" t="s">
        <v>18</v>
      </c>
      <c r="G21" s="65" t="s">
        <v>27</v>
      </c>
    </row>
    <row r="22" ht="15.75" customHeight="1">
      <c r="A22" s="65">
        <v>966.0</v>
      </c>
      <c r="B22" s="65" t="s">
        <v>1657</v>
      </c>
      <c r="C22" s="65" t="s">
        <v>355</v>
      </c>
      <c r="D22" s="65" t="s">
        <v>35</v>
      </c>
      <c r="E22" s="65" t="s">
        <v>18</v>
      </c>
      <c r="F22" s="65" t="s">
        <v>18</v>
      </c>
      <c r="G22" s="65" t="s">
        <v>27</v>
      </c>
    </row>
    <row r="23" ht="15.75" customHeight="1">
      <c r="A23" s="65">
        <v>975.0</v>
      </c>
      <c r="B23" s="65" t="s">
        <v>1666</v>
      </c>
      <c r="C23" s="65" t="s">
        <v>355</v>
      </c>
      <c r="D23" s="65" t="s">
        <v>35</v>
      </c>
      <c r="E23" s="65" t="s">
        <v>18</v>
      </c>
      <c r="F23" s="65" t="s">
        <v>18</v>
      </c>
      <c r="G23" s="65" t="s">
        <v>27</v>
      </c>
    </row>
    <row r="24" ht="15.75" customHeight="1">
      <c r="A24" s="65">
        <v>1130.0</v>
      </c>
      <c r="B24" s="65" t="s">
        <v>1705</v>
      </c>
      <c r="C24" s="65" t="s">
        <v>355</v>
      </c>
      <c r="D24" s="65" t="s">
        <v>35</v>
      </c>
      <c r="E24" s="65" t="s">
        <v>18</v>
      </c>
      <c r="F24" s="65" t="s">
        <v>18</v>
      </c>
      <c r="G24" s="65" t="s">
        <v>27</v>
      </c>
    </row>
    <row r="25" ht="15.75" customHeight="1">
      <c r="A25" s="65">
        <v>489.0</v>
      </c>
      <c r="B25" s="65" t="s">
        <v>944</v>
      </c>
      <c r="C25" s="65" t="s">
        <v>429</v>
      </c>
      <c r="D25" s="65" t="s">
        <v>33</v>
      </c>
      <c r="E25" s="65" t="s">
        <v>18</v>
      </c>
      <c r="F25" s="65" t="s">
        <v>18</v>
      </c>
      <c r="G25" s="65" t="s">
        <v>127</v>
      </c>
    </row>
    <row r="26" ht="15.75" customHeight="1">
      <c r="A26" s="65">
        <v>1102.0</v>
      </c>
      <c r="B26" s="65" t="s">
        <v>1707</v>
      </c>
      <c r="C26" s="65" t="s">
        <v>432</v>
      </c>
      <c r="D26" s="65" t="s">
        <v>33</v>
      </c>
      <c r="E26" s="65" t="s">
        <v>18</v>
      </c>
      <c r="F26" s="65" t="s">
        <v>18</v>
      </c>
      <c r="G26" s="65" t="s">
        <v>27</v>
      </c>
    </row>
    <row r="27" ht="15.75" customHeight="1">
      <c r="A27" s="65">
        <v>941.0</v>
      </c>
      <c r="B27" s="65" t="s">
        <v>1626</v>
      </c>
      <c r="C27" s="65" t="s">
        <v>439</v>
      </c>
      <c r="D27" s="65" t="s">
        <v>35</v>
      </c>
      <c r="E27" s="65" t="s">
        <v>18</v>
      </c>
      <c r="F27" s="65" t="s">
        <v>18</v>
      </c>
      <c r="G27" s="65" t="s">
        <v>27</v>
      </c>
    </row>
    <row r="28" ht="15.75" customHeight="1">
      <c r="A28" s="65">
        <v>571.0</v>
      </c>
      <c r="B28" s="65" t="s">
        <v>1077</v>
      </c>
      <c r="C28" s="65" t="s">
        <v>444</v>
      </c>
      <c r="D28" s="65" t="s">
        <v>33</v>
      </c>
      <c r="E28" s="65" t="s">
        <v>7</v>
      </c>
      <c r="F28" s="65" t="s">
        <v>7</v>
      </c>
      <c r="G28" s="65" t="s">
        <v>28</v>
      </c>
    </row>
    <row r="29" ht="15.75" customHeight="1">
      <c r="A29" s="65">
        <v>648.0</v>
      </c>
      <c r="B29" s="65" t="s">
        <v>1218</v>
      </c>
      <c r="C29" s="65" t="s">
        <v>1710</v>
      </c>
      <c r="D29" s="65" t="s">
        <v>33</v>
      </c>
      <c r="E29" s="65" t="s">
        <v>18</v>
      </c>
      <c r="F29" s="65" t="s">
        <v>18</v>
      </c>
      <c r="G29" s="65" t="s">
        <v>68</v>
      </c>
    </row>
    <row r="30" ht="15.75" customHeight="1">
      <c r="A30" s="65">
        <v>429.0</v>
      </c>
      <c r="B30" s="65" t="s">
        <v>825</v>
      </c>
      <c r="C30" s="65" t="s">
        <v>366</v>
      </c>
      <c r="D30" s="65" t="s">
        <v>33</v>
      </c>
      <c r="E30" s="65" t="s">
        <v>315</v>
      </c>
      <c r="F30" s="65" t="s">
        <v>7</v>
      </c>
      <c r="G30" s="65" t="s">
        <v>68</v>
      </c>
    </row>
    <row r="31" ht="15.75" customHeight="1">
      <c r="A31" s="65">
        <v>640.0</v>
      </c>
      <c r="B31" s="65" t="s">
        <v>1207</v>
      </c>
      <c r="C31" s="65" t="s">
        <v>366</v>
      </c>
      <c r="D31" s="65" t="s">
        <v>33</v>
      </c>
      <c r="E31" s="65" t="s">
        <v>18</v>
      </c>
      <c r="F31" s="65" t="s">
        <v>7</v>
      </c>
      <c r="G31" s="65" t="s">
        <v>68</v>
      </c>
    </row>
    <row r="32" ht="15.75" customHeight="1">
      <c r="A32" s="65">
        <v>693.0</v>
      </c>
      <c r="B32" s="65" t="s">
        <v>1266</v>
      </c>
      <c r="C32" s="65" t="s">
        <v>366</v>
      </c>
      <c r="D32" s="65" t="s">
        <v>32</v>
      </c>
      <c r="E32" s="65" t="s">
        <v>7</v>
      </c>
      <c r="F32" s="65" t="s">
        <v>7</v>
      </c>
    </row>
    <row r="33" ht="15.75" customHeight="1">
      <c r="A33" s="65">
        <v>817.0</v>
      </c>
      <c r="B33" s="65" t="s">
        <v>1461</v>
      </c>
      <c r="C33" s="65" t="s">
        <v>366</v>
      </c>
      <c r="D33" s="65" t="s">
        <v>35</v>
      </c>
      <c r="E33" s="65" t="s">
        <v>18</v>
      </c>
      <c r="F33" s="65" t="s">
        <v>18</v>
      </c>
      <c r="G33" s="65" t="s">
        <v>27</v>
      </c>
    </row>
    <row r="34" ht="15.75" customHeight="1">
      <c r="A34" s="65">
        <v>820.0</v>
      </c>
      <c r="B34" s="65" t="s">
        <v>1461</v>
      </c>
      <c r="C34" s="65" t="s">
        <v>366</v>
      </c>
      <c r="D34" s="65" t="s">
        <v>35</v>
      </c>
      <c r="E34" s="65" t="s">
        <v>18</v>
      </c>
      <c r="F34" s="65" t="s">
        <v>18</v>
      </c>
      <c r="G34" s="65" t="s">
        <v>27</v>
      </c>
    </row>
    <row r="35" ht="15.75" customHeight="1">
      <c r="A35" s="65">
        <v>877.0</v>
      </c>
      <c r="B35" s="65" t="s">
        <v>1553</v>
      </c>
      <c r="C35" s="65" t="s">
        <v>450</v>
      </c>
      <c r="D35" s="65" t="s">
        <v>33</v>
      </c>
      <c r="E35" s="65" t="s">
        <v>18</v>
      </c>
      <c r="F35" s="65" t="s">
        <v>18</v>
      </c>
      <c r="G35" s="65" t="s">
        <v>27</v>
      </c>
    </row>
    <row r="36" ht="15.75" customHeight="1">
      <c r="A36" s="65">
        <v>540.0</v>
      </c>
      <c r="B36" s="65" t="s">
        <v>1034</v>
      </c>
      <c r="C36" s="65" t="s">
        <v>452</v>
      </c>
      <c r="D36" s="65" t="s">
        <v>35</v>
      </c>
      <c r="E36" s="65" t="s">
        <v>18</v>
      </c>
      <c r="F36" s="65" t="s">
        <v>18</v>
      </c>
      <c r="G36" s="65" t="s">
        <v>27</v>
      </c>
    </row>
    <row r="37" ht="15.75" customHeight="1">
      <c r="A37" s="65">
        <v>879.0</v>
      </c>
      <c r="B37" s="65" t="s">
        <v>1557</v>
      </c>
      <c r="C37" s="65" t="s">
        <v>460</v>
      </c>
      <c r="D37" s="65" t="s">
        <v>33</v>
      </c>
      <c r="E37" s="65" t="s">
        <v>18</v>
      </c>
      <c r="F37" s="65" t="s">
        <v>18</v>
      </c>
      <c r="G37" s="65" t="s">
        <v>27</v>
      </c>
    </row>
    <row r="38" ht="15.75" customHeight="1">
      <c r="A38" s="65">
        <v>488.0</v>
      </c>
      <c r="B38" s="65" t="s">
        <v>942</v>
      </c>
      <c r="C38" s="65" t="s">
        <v>349</v>
      </c>
      <c r="D38" s="65" t="s">
        <v>35</v>
      </c>
      <c r="E38" s="65" t="s">
        <v>18</v>
      </c>
      <c r="F38" s="65" t="s">
        <v>18</v>
      </c>
      <c r="G38" s="65" t="s">
        <v>27</v>
      </c>
    </row>
    <row r="39" ht="15.75" customHeight="1">
      <c r="A39" s="65">
        <v>499.0</v>
      </c>
      <c r="B39" s="65" t="s">
        <v>960</v>
      </c>
      <c r="C39" s="65" t="s">
        <v>349</v>
      </c>
      <c r="D39" s="65" t="s">
        <v>35</v>
      </c>
      <c r="E39" s="65" t="s">
        <v>18</v>
      </c>
      <c r="F39" s="65" t="s">
        <v>18</v>
      </c>
      <c r="G39" s="65" t="s">
        <v>68</v>
      </c>
    </row>
    <row r="40" ht="15.75" customHeight="1">
      <c r="A40" s="65">
        <v>573.0</v>
      </c>
      <c r="B40" s="65" t="s">
        <v>1084</v>
      </c>
      <c r="C40" s="65" t="s">
        <v>349</v>
      </c>
      <c r="D40" s="65" t="s">
        <v>35</v>
      </c>
      <c r="E40" s="65" t="s">
        <v>18</v>
      </c>
      <c r="F40" s="65" t="s">
        <v>18</v>
      </c>
      <c r="G40" s="65" t="s">
        <v>127</v>
      </c>
    </row>
    <row r="41" ht="15.75" customHeight="1">
      <c r="A41" s="65">
        <v>589.0</v>
      </c>
      <c r="B41" s="65" t="s">
        <v>1119</v>
      </c>
      <c r="C41" s="65" t="s">
        <v>349</v>
      </c>
      <c r="D41" s="65" t="s">
        <v>35</v>
      </c>
      <c r="E41" s="65" t="s">
        <v>18</v>
      </c>
      <c r="F41" s="65" t="s">
        <v>18</v>
      </c>
      <c r="G41" s="65" t="s">
        <v>27</v>
      </c>
    </row>
    <row r="42" ht="15.75" customHeight="1">
      <c r="A42" s="65">
        <v>590.0</v>
      </c>
      <c r="B42" s="65" t="s">
        <v>1119</v>
      </c>
      <c r="C42" s="65" t="s">
        <v>349</v>
      </c>
      <c r="D42" s="65" t="s">
        <v>35</v>
      </c>
      <c r="E42" s="65" t="s">
        <v>18</v>
      </c>
      <c r="F42" s="65" t="s">
        <v>18</v>
      </c>
      <c r="G42" s="65" t="s">
        <v>27</v>
      </c>
    </row>
    <row r="43" ht="15.75" customHeight="1">
      <c r="A43" s="65">
        <v>597.0</v>
      </c>
      <c r="B43" s="65" t="s">
        <v>1136</v>
      </c>
      <c r="C43" s="65" t="s">
        <v>349</v>
      </c>
      <c r="D43" s="65" t="s">
        <v>33</v>
      </c>
      <c r="E43" s="65" t="s">
        <v>18</v>
      </c>
      <c r="F43" s="65" t="s">
        <v>19</v>
      </c>
      <c r="G43" s="65" t="s">
        <v>27</v>
      </c>
    </row>
    <row r="44" ht="15.75" customHeight="1">
      <c r="A44" s="65">
        <v>676.0</v>
      </c>
      <c r="B44" s="65" t="s">
        <v>1248</v>
      </c>
      <c r="C44" s="65" t="s">
        <v>349</v>
      </c>
      <c r="D44" s="65" t="s">
        <v>32</v>
      </c>
      <c r="E44" s="65" t="s">
        <v>18</v>
      </c>
      <c r="F44" s="65" t="s">
        <v>18</v>
      </c>
      <c r="G44" s="65" t="s">
        <v>68</v>
      </c>
    </row>
    <row r="45" ht="15.75" customHeight="1">
      <c r="A45" s="65">
        <v>703.0</v>
      </c>
      <c r="B45" s="65" t="s">
        <v>1279</v>
      </c>
      <c r="C45" s="65" t="s">
        <v>349</v>
      </c>
      <c r="D45" s="65" t="s">
        <v>31</v>
      </c>
      <c r="E45" s="65" t="s">
        <v>18</v>
      </c>
      <c r="F45" s="65" t="s">
        <v>18</v>
      </c>
      <c r="G45" s="65" t="s">
        <v>68</v>
      </c>
    </row>
    <row r="46" ht="15.75" customHeight="1">
      <c r="A46" s="65">
        <v>825.0</v>
      </c>
      <c r="B46" s="65" t="s">
        <v>1471</v>
      </c>
      <c r="C46" s="65" t="s">
        <v>349</v>
      </c>
      <c r="D46" s="65" t="s">
        <v>33</v>
      </c>
      <c r="E46" s="65" t="s">
        <v>18</v>
      </c>
      <c r="F46" s="65" t="s">
        <v>18</v>
      </c>
      <c r="G46" s="65" t="s">
        <v>27</v>
      </c>
    </row>
    <row r="47" ht="15.75" customHeight="1">
      <c r="A47" s="65">
        <v>855.0</v>
      </c>
      <c r="B47" s="65" t="s">
        <v>1516</v>
      </c>
      <c r="C47" s="65" t="s">
        <v>349</v>
      </c>
      <c r="D47" s="65" t="s">
        <v>35</v>
      </c>
      <c r="E47" s="65" t="s">
        <v>18</v>
      </c>
      <c r="F47" s="65" t="s">
        <v>18</v>
      </c>
      <c r="G47" s="65" t="s">
        <v>27</v>
      </c>
    </row>
    <row r="48" ht="15.75" customHeight="1">
      <c r="A48" s="65">
        <v>915.0</v>
      </c>
      <c r="B48" s="65" t="s">
        <v>1602</v>
      </c>
      <c r="C48" s="65" t="s">
        <v>349</v>
      </c>
      <c r="D48" s="65" t="s">
        <v>35</v>
      </c>
      <c r="E48" s="65" t="s">
        <v>18</v>
      </c>
      <c r="F48" s="65" t="s">
        <v>18</v>
      </c>
      <c r="G48" s="65" t="s">
        <v>27</v>
      </c>
    </row>
    <row r="49" ht="15.75" customHeight="1">
      <c r="A49" s="65">
        <v>1040.0</v>
      </c>
      <c r="B49" s="65" t="s">
        <v>1719</v>
      </c>
      <c r="C49" s="65" t="s">
        <v>349</v>
      </c>
      <c r="D49" s="65" t="s">
        <v>35</v>
      </c>
      <c r="E49" s="65" t="s">
        <v>18</v>
      </c>
      <c r="F49" s="65" t="s">
        <v>18</v>
      </c>
      <c r="G49" s="65" t="s">
        <v>27</v>
      </c>
    </row>
    <row r="50" ht="15.75" customHeight="1">
      <c r="A50" s="65">
        <v>538.0</v>
      </c>
      <c r="B50" s="65" t="s">
        <v>1029</v>
      </c>
      <c r="C50" s="65" t="s">
        <v>370</v>
      </c>
      <c r="D50" s="65" t="s">
        <v>33</v>
      </c>
      <c r="E50" s="65" t="s">
        <v>7</v>
      </c>
      <c r="F50" s="65" t="s">
        <v>7</v>
      </c>
      <c r="G50" s="65" t="s">
        <v>68</v>
      </c>
    </row>
    <row r="51" ht="15.75" customHeight="1">
      <c r="A51" s="65">
        <v>581.0</v>
      </c>
      <c r="B51" s="65" t="s">
        <v>1103</v>
      </c>
      <c r="C51" s="65" t="s">
        <v>370</v>
      </c>
      <c r="D51" s="65" t="s">
        <v>33</v>
      </c>
      <c r="E51" s="65" t="s">
        <v>7</v>
      </c>
      <c r="F51" s="65" t="s">
        <v>7</v>
      </c>
    </row>
    <row r="52" ht="15.75" customHeight="1">
      <c r="A52" s="65">
        <v>743.0</v>
      </c>
      <c r="B52" s="65" t="s">
        <v>1337</v>
      </c>
      <c r="C52" s="65" t="s">
        <v>370</v>
      </c>
      <c r="D52" s="65" t="s">
        <v>32</v>
      </c>
      <c r="E52" s="65" t="s">
        <v>7</v>
      </c>
      <c r="F52" s="65" t="s">
        <v>7</v>
      </c>
    </row>
    <row r="53" ht="15.75" customHeight="1">
      <c r="A53" s="65">
        <v>913.0</v>
      </c>
      <c r="B53" s="65" t="s">
        <v>1598</v>
      </c>
      <c r="C53" s="65" t="s">
        <v>370</v>
      </c>
      <c r="D53" s="65" t="s">
        <v>35</v>
      </c>
      <c r="E53" s="65" t="s">
        <v>18</v>
      </c>
      <c r="F53" s="65" t="s">
        <v>18</v>
      </c>
      <c r="G53" s="65" t="s">
        <v>27</v>
      </c>
    </row>
    <row r="54" ht="15.75" customHeight="1">
      <c r="A54" s="65">
        <v>570.0</v>
      </c>
      <c r="B54" s="65" t="s">
        <v>1076</v>
      </c>
      <c r="C54" s="65" t="s">
        <v>385</v>
      </c>
      <c r="D54" s="65" t="s">
        <v>33</v>
      </c>
      <c r="E54" s="65" t="s">
        <v>7</v>
      </c>
      <c r="F54" s="65" t="s">
        <v>7</v>
      </c>
      <c r="G54" s="65" t="s">
        <v>28</v>
      </c>
    </row>
    <row r="55" ht="15.75" customHeight="1">
      <c r="A55" s="65">
        <v>761.0</v>
      </c>
      <c r="B55" s="65" t="s">
        <v>1359</v>
      </c>
      <c r="C55" s="65" t="s">
        <v>385</v>
      </c>
      <c r="D55" s="65" t="s">
        <v>32</v>
      </c>
      <c r="E55" s="65" t="s">
        <v>7</v>
      </c>
      <c r="F55" s="65" t="s">
        <v>7</v>
      </c>
      <c r="G55" s="65" t="s">
        <v>68</v>
      </c>
    </row>
    <row r="56" ht="15.75" customHeight="1">
      <c r="A56" s="65">
        <v>912.0</v>
      </c>
      <c r="B56" s="65" t="s">
        <v>1595</v>
      </c>
      <c r="C56" s="65" t="s">
        <v>385</v>
      </c>
      <c r="D56" s="65" t="s">
        <v>35</v>
      </c>
      <c r="E56" s="65" t="s">
        <v>18</v>
      </c>
      <c r="F56" s="65" t="s">
        <v>18</v>
      </c>
      <c r="G56" s="65" t="s">
        <v>27</v>
      </c>
    </row>
    <row r="57" ht="15.75" customHeight="1">
      <c r="A57" s="65">
        <v>595.0</v>
      </c>
      <c r="B57" s="65" t="s">
        <v>1132</v>
      </c>
      <c r="C57" s="65" t="s">
        <v>414</v>
      </c>
      <c r="D57" s="65" t="s">
        <v>35</v>
      </c>
      <c r="E57" s="65" t="s">
        <v>18</v>
      </c>
      <c r="F57" s="65" t="s">
        <v>18</v>
      </c>
      <c r="G57" s="65" t="s">
        <v>27</v>
      </c>
    </row>
    <row r="58" ht="15.75" customHeight="1">
      <c r="A58" s="65">
        <v>596.0</v>
      </c>
      <c r="B58" s="65" t="s">
        <v>1134</v>
      </c>
      <c r="C58" s="65" t="s">
        <v>414</v>
      </c>
      <c r="D58" s="65" t="s">
        <v>35</v>
      </c>
      <c r="E58" s="65" t="s">
        <v>18</v>
      </c>
      <c r="F58" s="65" t="s">
        <v>18</v>
      </c>
      <c r="G58" s="65" t="s">
        <v>27</v>
      </c>
    </row>
    <row r="59" ht="15.75" customHeight="1">
      <c r="A59" s="65">
        <v>421.0</v>
      </c>
      <c r="B59" s="65" t="s">
        <v>809</v>
      </c>
      <c r="C59" s="65" t="s">
        <v>338</v>
      </c>
      <c r="D59" s="65" t="s">
        <v>33</v>
      </c>
      <c r="E59" s="65" t="s">
        <v>7</v>
      </c>
      <c r="F59" s="65" t="s">
        <v>7</v>
      </c>
      <c r="G59" s="65" t="s">
        <v>68</v>
      </c>
    </row>
    <row r="60" ht="15.75" customHeight="1">
      <c r="A60" s="65">
        <v>555.0</v>
      </c>
      <c r="B60" s="65" t="s">
        <v>1057</v>
      </c>
      <c r="C60" s="65" t="s">
        <v>338</v>
      </c>
      <c r="D60" s="65" t="s">
        <v>33</v>
      </c>
      <c r="E60" s="65" t="s">
        <v>18</v>
      </c>
      <c r="F60" s="65" t="s">
        <v>18</v>
      </c>
      <c r="G60" s="65" t="s">
        <v>27</v>
      </c>
    </row>
    <row r="61" ht="15.75" customHeight="1">
      <c r="A61" s="65">
        <v>614.0</v>
      </c>
      <c r="B61" s="65" t="s">
        <v>1162</v>
      </c>
      <c r="C61" s="65" t="s">
        <v>338</v>
      </c>
      <c r="D61" s="65" t="s">
        <v>35</v>
      </c>
      <c r="E61" s="65" t="s">
        <v>18</v>
      </c>
      <c r="F61" s="65" t="s">
        <v>18</v>
      </c>
      <c r="G61" s="65" t="s">
        <v>27</v>
      </c>
    </row>
    <row r="62" ht="15.75" customHeight="1">
      <c r="A62" s="65">
        <v>758.0</v>
      </c>
      <c r="B62" s="65" t="s">
        <v>1354</v>
      </c>
      <c r="C62" s="65" t="s">
        <v>338</v>
      </c>
      <c r="D62" s="65" t="s">
        <v>33</v>
      </c>
      <c r="E62" s="65" t="s">
        <v>18</v>
      </c>
      <c r="F62" s="65" t="s">
        <v>7</v>
      </c>
      <c r="G62" s="65" t="s">
        <v>68</v>
      </c>
    </row>
    <row r="63" ht="15.75" customHeight="1">
      <c r="A63" s="65">
        <v>769.0</v>
      </c>
      <c r="B63" s="65" t="s">
        <v>1374</v>
      </c>
      <c r="C63" s="65" t="s">
        <v>338</v>
      </c>
      <c r="D63" s="65" t="s">
        <v>33</v>
      </c>
      <c r="E63" s="65" t="s">
        <v>18</v>
      </c>
      <c r="F63" s="65" t="s">
        <v>18</v>
      </c>
      <c r="G63" s="65" t="s">
        <v>27</v>
      </c>
    </row>
    <row r="64" ht="15.75" customHeight="1">
      <c r="A64" s="65">
        <v>773.0</v>
      </c>
      <c r="B64" s="65" t="s">
        <v>1384</v>
      </c>
      <c r="C64" s="65" t="s">
        <v>338</v>
      </c>
      <c r="D64" s="65" t="s">
        <v>35</v>
      </c>
      <c r="E64" s="65" t="s">
        <v>18</v>
      </c>
      <c r="F64" s="65" t="s">
        <v>18</v>
      </c>
      <c r="G64" s="65" t="s">
        <v>27</v>
      </c>
    </row>
    <row r="65" ht="15.75" customHeight="1">
      <c r="A65" s="65">
        <v>793.0</v>
      </c>
      <c r="B65" s="65" t="s">
        <v>1429</v>
      </c>
      <c r="C65" s="65" t="s">
        <v>338</v>
      </c>
      <c r="D65" s="65" t="s">
        <v>35</v>
      </c>
      <c r="E65" s="65" t="s">
        <v>18</v>
      </c>
      <c r="F65" s="65" t="s">
        <v>18</v>
      </c>
      <c r="G65" s="65" t="s">
        <v>27</v>
      </c>
    </row>
    <row r="66" ht="15.75" customHeight="1">
      <c r="A66" s="65">
        <v>819.0</v>
      </c>
      <c r="B66" s="65" t="s">
        <v>1465</v>
      </c>
      <c r="C66" s="65" t="s">
        <v>338</v>
      </c>
      <c r="D66" s="65" t="s">
        <v>35</v>
      </c>
      <c r="E66" s="65" t="s">
        <v>18</v>
      </c>
      <c r="F66" s="65" t="s">
        <v>18</v>
      </c>
      <c r="G66" s="65" t="s">
        <v>68</v>
      </c>
    </row>
    <row r="67" ht="15.75" customHeight="1">
      <c r="A67" s="65">
        <v>828.0</v>
      </c>
      <c r="B67" s="65" t="s">
        <v>1477</v>
      </c>
      <c r="C67" s="65" t="s">
        <v>338</v>
      </c>
      <c r="D67" s="65" t="s">
        <v>33</v>
      </c>
      <c r="E67" s="65" t="s">
        <v>18</v>
      </c>
      <c r="F67" s="65" t="s">
        <v>18</v>
      </c>
      <c r="G67" s="65" t="s">
        <v>27</v>
      </c>
    </row>
    <row r="68" ht="15.75" customHeight="1">
      <c r="A68" s="65">
        <v>847.0</v>
      </c>
      <c r="B68" s="65" t="s">
        <v>1506</v>
      </c>
      <c r="C68" s="65" t="s">
        <v>338</v>
      </c>
      <c r="D68" s="65" t="s">
        <v>35</v>
      </c>
      <c r="E68" s="65" t="s">
        <v>18</v>
      </c>
      <c r="F68" s="65" t="s">
        <v>18</v>
      </c>
      <c r="G68" s="65" t="s">
        <v>27</v>
      </c>
    </row>
    <row r="69" ht="15.75" customHeight="1">
      <c r="A69" s="65">
        <v>878.0</v>
      </c>
      <c r="B69" s="65" t="s">
        <v>1554</v>
      </c>
      <c r="C69" s="65" t="s">
        <v>338</v>
      </c>
      <c r="D69" s="65" t="s">
        <v>35</v>
      </c>
      <c r="E69" s="65" t="s">
        <v>18</v>
      </c>
      <c r="F69" s="65" t="s">
        <v>18</v>
      </c>
      <c r="G69" s="65" t="s">
        <v>27</v>
      </c>
    </row>
    <row r="70" ht="15.75" customHeight="1">
      <c r="A70" s="65">
        <v>908.0</v>
      </c>
      <c r="B70" s="65" t="s">
        <v>1589</v>
      </c>
      <c r="C70" s="65" t="s">
        <v>338</v>
      </c>
      <c r="D70" s="65" t="s">
        <v>33</v>
      </c>
      <c r="E70" s="65" t="s">
        <v>18</v>
      </c>
      <c r="F70" s="65" t="s">
        <v>18</v>
      </c>
      <c r="G70" s="65" t="s">
        <v>27</v>
      </c>
    </row>
    <row r="71" ht="15.75" customHeight="1">
      <c r="A71" s="65">
        <v>910.0</v>
      </c>
      <c r="B71" s="65" t="s">
        <v>1592</v>
      </c>
      <c r="C71" s="65" t="s">
        <v>338</v>
      </c>
      <c r="D71" s="65" t="s">
        <v>35</v>
      </c>
      <c r="E71" s="65" t="s">
        <v>18</v>
      </c>
      <c r="F71" s="65" t="s">
        <v>18</v>
      </c>
      <c r="G71" s="65" t="s">
        <v>27</v>
      </c>
    </row>
    <row r="72" ht="15.75" customHeight="1">
      <c r="A72" s="65">
        <v>914.0</v>
      </c>
      <c r="B72" s="65" t="s">
        <v>991</v>
      </c>
      <c r="C72" s="65" t="s">
        <v>338</v>
      </c>
      <c r="D72" s="65" t="s">
        <v>33</v>
      </c>
      <c r="E72" s="65" t="s">
        <v>18</v>
      </c>
      <c r="F72" s="65" t="s">
        <v>18</v>
      </c>
      <c r="G72" s="65" t="s">
        <v>27</v>
      </c>
    </row>
    <row r="73" ht="15.75" customHeight="1">
      <c r="A73" s="65">
        <v>945.0</v>
      </c>
      <c r="B73" s="65" t="s">
        <v>1632</v>
      </c>
      <c r="C73" s="65" t="s">
        <v>338</v>
      </c>
      <c r="D73" s="65" t="s">
        <v>33</v>
      </c>
      <c r="E73" s="65" t="s">
        <v>18</v>
      </c>
      <c r="F73" s="65" t="s">
        <v>18</v>
      </c>
      <c r="G73" s="65" t="s">
        <v>27</v>
      </c>
    </row>
    <row r="74" ht="15.75" customHeight="1">
      <c r="A74" s="65">
        <v>986.0</v>
      </c>
      <c r="B74" s="65" t="s">
        <v>1675</v>
      </c>
      <c r="C74" s="65" t="s">
        <v>338</v>
      </c>
      <c r="D74" s="65" t="s">
        <v>33</v>
      </c>
      <c r="E74" s="65" t="s">
        <v>18</v>
      </c>
      <c r="F74" s="65" t="s">
        <v>18</v>
      </c>
      <c r="G74" s="65" t="s">
        <v>27</v>
      </c>
    </row>
    <row r="75" ht="15.75" customHeight="1">
      <c r="A75" s="65">
        <v>998.0</v>
      </c>
      <c r="B75" s="65" t="s">
        <v>1686</v>
      </c>
      <c r="C75" s="65" t="s">
        <v>338</v>
      </c>
      <c r="D75" s="65" t="s">
        <v>35</v>
      </c>
      <c r="E75" s="65" t="s">
        <v>18</v>
      </c>
      <c r="F75" s="65" t="s">
        <v>18</v>
      </c>
      <c r="G75" s="65" t="s">
        <v>27</v>
      </c>
    </row>
    <row r="76" ht="15.75" customHeight="1">
      <c r="A76" s="65">
        <v>1002.0</v>
      </c>
      <c r="B76" s="65" t="s">
        <v>1689</v>
      </c>
      <c r="C76" s="65" t="s">
        <v>338</v>
      </c>
      <c r="D76" s="65" t="s">
        <v>31</v>
      </c>
      <c r="E76" s="65" t="s">
        <v>18</v>
      </c>
      <c r="F76" s="65" t="s">
        <v>18</v>
      </c>
      <c r="G76" s="65" t="s">
        <v>27</v>
      </c>
    </row>
    <row r="77" ht="15.75" customHeight="1">
      <c r="A77" s="65">
        <v>1004.0</v>
      </c>
      <c r="B77" s="65" t="s">
        <v>1691</v>
      </c>
      <c r="C77" s="65" t="s">
        <v>338</v>
      </c>
      <c r="D77" s="65" t="s">
        <v>31</v>
      </c>
      <c r="E77" s="65" t="s">
        <v>18</v>
      </c>
      <c r="F77" s="65" t="s">
        <v>18</v>
      </c>
    </row>
    <row r="78" ht="15.75" customHeight="1">
      <c r="A78" s="65">
        <v>1068.0</v>
      </c>
      <c r="B78" s="65" t="s">
        <v>1735</v>
      </c>
      <c r="C78" s="65" t="s">
        <v>338</v>
      </c>
      <c r="D78" s="65" t="s">
        <v>35</v>
      </c>
      <c r="E78" s="65" t="s">
        <v>18</v>
      </c>
      <c r="F78" s="65" t="s">
        <v>18</v>
      </c>
      <c r="G78" s="65" t="s">
        <v>27</v>
      </c>
    </row>
    <row r="79" ht="15.75" customHeight="1">
      <c r="A79" s="65">
        <v>476.0</v>
      </c>
      <c r="B79" s="65" t="s">
        <v>907</v>
      </c>
      <c r="C79" s="65" t="s">
        <v>373</v>
      </c>
      <c r="D79" s="65" t="s">
        <v>35</v>
      </c>
      <c r="E79" s="65" t="s">
        <v>7</v>
      </c>
      <c r="F79" s="65" t="s">
        <v>7</v>
      </c>
      <c r="G79" s="65" t="s">
        <v>68</v>
      </c>
    </row>
    <row r="80" ht="15.75" customHeight="1">
      <c r="A80" s="65">
        <v>582.0</v>
      </c>
      <c r="B80" s="65" t="s">
        <v>1105</v>
      </c>
      <c r="C80" s="65" t="s">
        <v>373</v>
      </c>
      <c r="D80" s="65" t="s">
        <v>33</v>
      </c>
      <c r="E80" s="65" t="s">
        <v>7</v>
      </c>
      <c r="F80" s="65" t="s">
        <v>7</v>
      </c>
    </row>
    <row r="81" ht="15.75" customHeight="1">
      <c r="A81" s="65">
        <v>760.0</v>
      </c>
      <c r="B81" s="65" t="s">
        <v>1357</v>
      </c>
      <c r="C81" s="65" t="s">
        <v>373</v>
      </c>
      <c r="D81" s="65" t="s">
        <v>33</v>
      </c>
      <c r="E81" s="65" t="s">
        <v>7</v>
      </c>
      <c r="F81" s="65" t="s">
        <v>7</v>
      </c>
      <c r="G81" s="65" t="s">
        <v>27</v>
      </c>
    </row>
    <row r="82" ht="15.75" customHeight="1">
      <c r="A82" s="65">
        <v>840.0</v>
      </c>
      <c r="B82" s="65" t="s">
        <v>1498</v>
      </c>
      <c r="C82" s="65" t="s">
        <v>373</v>
      </c>
      <c r="D82" s="65" t="s">
        <v>33</v>
      </c>
      <c r="E82" s="65" t="s">
        <v>315</v>
      </c>
      <c r="F82" s="65" t="s">
        <v>19</v>
      </c>
      <c r="G82" s="65" t="s">
        <v>27</v>
      </c>
    </row>
    <row r="83" ht="15.75" customHeight="1">
      <c r="A83" s="65">
        <v>507.0</v>
      </c>
      <c r="B83" s="65" t="s">
        <v>970</v>
      </c>
      <c r="C83" s="65" t="s">
        <v>359</v>
      </c>
      <c r="D83" s="65" t="s">
        <v>35</v>
      </c>
      <c r="E83" s="65" t="s">
        <v>18</v>
      </c>
      <c r="F83" s="65" t="s">
        <v>18</v>
      </c>
      <c r="G83" s="65" t="s">
        <v>68</v>
      </c>
    </row>
    <row r="84" ht="15.75" customHeight="1">
      <c r="A84" s="65">
        <v>545.0</v>
      </c>
      <c r="B84" s="65" t="s">
        <v>1041</v>
      </c>
      <c r="C84" s="65" t="s">
        <v>359</v>
      </c>
      <c r="D84" s="65" t="s">
        <v>35</v>
      </c>
      <c r="E84" s="65" t="s">
        <v>18</v>
      </c>
      <c r="F84" s="65" t="s">
        <v>18</v>
      </c>
      <c r="G84" s="65" t="s">
        <v>27</v>
      </c>
    </row>
    <row r="85" ht="15.75" customHeight="1">
      <c r="A85" s="65">
        <v>711.0</v>
      </c>
      <c r="B85" s="65" t="s">
        <v>1291</v>
      </c>
      <c r="C85" s="65" t="s">
        <v>359</v>
      </c>
      <c r="D85" s="65" t="s">
        <v>31</v>
      </c>
      <c r="E85" s="65" t="s">
        <v>18</v>
      </c>
      <c r="F85" s="65" t="s">
        <v>18</v>
      </c>
      <c r="G85" s="65" t="s">
        <v>27</v>
      </c>
    </row>
    <row r="86" ht="15.75" customHeight="1">
      <c r="A86" s="65">
        <v>771.0</v>
      </c>
      <c r="B86" s="65" t="s">
        <v>1379</v>
      </c>
      <c r="C86" s="65" t="s">
        <v>359</v>
      </c>
      <c r="D86" s="65" t="s">
        <v>33</v>
      </c>
      <c r="E86" s="65" t="s">
        <v>18</v>
      </c>
      <c r="F86" s="65" t="s">
        <v>18</v>
      </c>
      <c r="G86" s="65" t="s">
        <v>27</v>
      </c>
    </row>
    <row r="87" ht="15.75" customHeight="1">
      <c r="A87" s="65">
        <v>865.0</v>
      </c>
      <c r="B87" s="65" t="s">
        <v>1534</v>
      </c>
      <c r="C87" s="65" t="s">
        <v>359</v>
      </c>
      <c r="D87" s="65" t="s">
        <v>35</v>
      </c>
      <c r="E87" s="65" t="s">
        <v>18</v>
      </c>
      <c r="F87" s="65" t="s">
        <v>18</v>
      </c>
      <c r="G87" s="65" t="s">
        <v>27</v>
      </c>
    </row>
    <row r="88" ht="15.75" customHeight="1">
      <c r="A88" s="65">
        <v>881.0</v>
      </c>
      <c r="B88" s="65" t="s">
        <v>1559</v>
      </c>
      <c r="C88" s="65" t="s">
        <v>359</v>
      </c>
      <c r="D88" s="65" t="s">
        <v>33</v>
      </c>
      <c r="E88" s="65" t="s">
        <v>18</v>
      </c>
      <c r="F88" s="65" t="s">
        <v>18</v>
      </c>
      <c r="G88" s="65" t="s">
        <v>27</v>
      </c>
    </row>
    <row r="89" ht="15.75" customHeight="1">
      <c r="A89" s="65">
        <v>916.0</v>
      </c>
      <c r="B89" s="65" t="s">
        <v>1604</v>
      </c>
      <c r="C89" s="65" t="s">
        <v>359</v>
      </c>
      <c r="D89" s="65" t="s">
        <v>35</v>
      </c>
      <c r="E89" s="65" t="s">
        <v>18</v>
      </c>
      <c r="F89" s="65" t="s">
        <v>18</v>
      </c>
      <c r="G89" s="65" t="s">
        <v>27</v>
      </c>
    </row>
    <row r="90" ht="15.75" customHeight="1">
      <c r="A90" s="65">
        <v>1128.0</v>
      </c>
      <c r="B90" s="65" t="s">
        <v>1743</v>
      </c>
      <c r="C90" s="65" t="s">
        <v>359</v>
      </c>
      <c r="D90" s="65" t="s">
        <v>35</v>
      </c>
      <c r="E90" s="65" t="s">
        <v>18</v>
      </c>
      <c r="F90" s="65" t="s">
        <v>18</v>
      </c>
      <c r="G90" s="65" t="s">
        <v>27</v>
      </c>
    </row>
    <row r="91" ht="15.75" customHeight="1">
      <c r="A91" s="65">
        <v>852.0</v>
      </c>
      <c r="B91" s="65" t="s">
        <v>1511</v>
      </c>
      <c r="C91" s="65" t="s">
        <v>415</v>
      </c>
      <c r="D91" s="65" t="s">
        <v>35</v>
      </c>
      <c r="E91" s="65" t="s">
        <v>18</v>
      </c>
      <c r="F91" s="65" t="s">
        <v>18</v>
      </c>
      <c r="G91" s="65" t="s">
        <v>27</v>
      </c>
    </row>
    <row r="92" ht="15.75" customHeight="1">
      <c r="A92" s="65">
        <v>964.0</v>
      </c>
      <c r="B92" s="65" t="s">
        <v>1655</v>
      </c>
      <c r="C92" s="65" t="s">
        <v>415</v>
      </c>
      <c r="D92" s="65" t="s">
        <v>35</v>
      </c>
      <c r="E92" s="65" t="s">
        <v>18</v>
      </c>
      <c r="F92" s="65" t="s">
        <v>18</v>
      </c>
      <c r="G92" s="65" t="s">
        <v>27</v>
      </c>
    </row>
    <row r="93" ht="15.75" customHeight="1">
      <c r="A93" s="65">
        <v>917.0</v>
      </c>
      <c r="B93" s="65" t="s">
        <v>1605</v>
      </c>
      <c r="C93" s="65" t="s">
        <v>394</v>
      </c>
      <c r="D93" s="65" t="s">
        <v>35</v>
      </c>
      <c r="E93" s="65" t="s">
        <v>18</v>
      </c>
      <c r="F93" s="65" t="s">
        <v>18</v>
      </c>
      <c r="G93" s="65" t="s">
        <v>27</v>
      </c>
    </row>
    <row r="94" ht="15.75" customHeight="1">
      <c r="A94" s="65">
        <v>960.0</v>
      </c>
      <c r="B94" s="65" t="s">
        <v>1650</v>
      </c>
      <c r="C94" s="65" t="s">
        <v>394</v>
      </c>
      <c r="D94" s="65" t="s">
        <v>35</v>
      </c>
      <c r="E94" s="65" t="s">
        <v>18</v>
      </c>
      <c r="F94" s="65" t="s">
        <v>18</v>
      </c>
      <c r="G94" s="65" t="s">
        <v>27</v>
      </c>
    </row>
    <row r="95" ht="15.75" customHeight="1">
      <c r="A95" s="65">
        <v>1005.0</v>
      </c>
      <c r="B95" s="65" t="s">
        <v>1693</v>
      </c>
      <c r="C95" s="65" t="s">
        <v>394</v>
      </c>
      <c r="D95" s="65" t="s">
        <v>35</v>
      </c>
      <c r="E95" s="65" t="s">
        <v>18</v>
      </c>
      <c r="F95" s="65" t="s">
        <v>18</v>
      </c>
      <c r="G95" s="65" t="s">
        <v>27</v>
      </c>
    </row>
    <row r="96" ht="15.75" customHeight="1">
      <c r="A96" s="65">
        <v>471.0</v>
      </c>
      <c r="B96" s="65" t="s">
        <v>900</v>
      </c>
      <c r="C96" s="65" t="s">
        <v>380</v>
      </c>
      <c r="D96" s="65" t="s">
        <v>35</v>
      </c>
      <c r="E96" s="65" t="s">
        <v>18</v>
      </c>
      <c r="F96" s="65" t="s">
        <v>18</v>
      </c>
      <c r="G96" s="65" t="s">
        <v>127</v>
      </c>
    </row>
    <row r="97" ht="15.75" customHeight="1">
      <c r="A97" s="65">
        <v>795.0</v>
      </c>
      <c r="B97" s="65" t="s">
        <v>1435</v>
      </c>
      <c r="C97" s="65" t="s">
        <v>380</v>
      </c>
      <c r="D97" s="65" t="s">
        <v>31</v>
      </c>
      <c r="E97" s="65" t="s">
        <v>18</v>
      </c>
      <c r="F97" s="65" t="s">
        <v>18</v>
      </c>
      <c r="G97" s="65" t="s">
        <v>27</v>
      </c>
    </row>
    <row r="98" ht="15.75" customHeight="1">
      <c r="A98" s="65">
        <v>872.0</v>
      </c>
      <c r="B98" s="65" t="s">
        <v>1545</v>
      </c>
      <c r="C98" s="65" t="s">
        <v>380</v>
      </c>
      <c r="D98" s="65" t="s">
        <v>35</v>
      </c>
      <c r="E98" s="65" t="s">
        <v>18</v>
      </c>
      <c r="F98" s="65" t="s">
        <v>18</v>
      </c>
      <c r="G98" s="65" t="s">
        <v>27</v>
      </c>
    </row>
    <row r="99" ht="15.75" customHeight="1">
      <c r="A99" s="65">
        <v>952.0</v>
      </c>
      <c r="B99" s="65" t="s">
        <v>1641</v>
      </c>
      <c r="C99" s="65" t="s">
        <v>380</v>
      </c>
      <c r="D99" s="65" t="s">
        <v>35</v>
      </c>
      <c r="E99" s="65" t="s">
        <v>18</v>
      </c>
      <c r="F99" s="65" t="s">
        <v>18</v>
      </c>
      <c r="G99" s="65" t="s">
        <v>27</v>
      </c>
    </row>
    <row r="100" ht="15.75" customHeight="1">
      <c r="A100" s="65">
        <v>853.0</v>
      </c>
      <c r="B100" s="65" t="s">
        <v>1512</v>
      </c>
      <c r="C100" s="65" t="s">
        <v>462</v>
      </c>
      <c r="D100" s="65" t="s">
        <v>35</v>
      </c>
      <c r="E100" s="65" t="s">
        <v>18</v>
      </c>
      <c r="F100" s="65" t="s">
        <v>18</v>
      </c>
      <c r="G100" s="65" t="s">
        <v>27</v>
      </c>
    </row>
    <row r="101" ht="15.75" customHeight="1">
      <c r="A101" s="65">
        <v>615.0</v>
      </c>
      <c r="B101" s="65" t="s">
        <v>1166</v>
      </c>
      <c r="C101" s="65" t="s">
        <v>399</v>
      </c>
      <c r="D101" s="65" t="s">
        <v>33</v>
      </c>
      <c r="E101" s="65" t="s">
        <v>7</v>
      </c>
      <c r="F101" s="65" t="s">
        <v>7</v>
      </c>
    </row>
    <row r="102" ht="15.75" customHeight="1">
      <c r="A102" s="65">
        <v>639.0</v>
      </c>
      <c r="B102" s="65" t="s">
        <v>1205</v>
      </c>
      <c r="C102" s="65" t="s">
        <v>399</v>
      </c>
      <c r="D102" s="65" t="s">
        <v>35</v>
      </c>
      <c r="E102" s="65" t="s">
        <v>7</v>
      </c>
      <c r="F102" s="65" t="s">
        <v>7</v>
      </c>
      <c r="G102" s="65" t="s">
        <v>68</v>
      </c>
    </row>
    <row r="103" ht="15.75" customHeight="1">
      <c r="A103" s="65">
        <v>650.0</v>
      </c>
      <c r="B103" s="65" t="s">
        <v>1222</v>
      </c>
      <c r="C103" s="65" t="s">
        <v>399</v>
      </c>
      <c r="D103" s="65" t="s">
        <v>33</v>
      </c>
      <c r="E103" s="65" t="s">
        <v>7</v>
      </c>
      <c r="F103" s="65" t="s">
        <v>7</v>
      </c>
      <c r="G103" s="65" t="s">
        <v>68</v>
      </c>
    </row>
    <row r="104" ht="15.75" customHeight="1">
      <c r="A104" s="65">
        <v>521.0</v>
      </c>
      <c r="B104" s="65" t="s">
        <v>997</v>
      </c>
      <c r="C104" s="65" t="s">
        <v>416</v>
      </c>
      <c r="D104" s="65" t="s">
        <v>35</v>
      </c>
      <c r="E104" s="65" t="s">
        <v>18</v>
      </c>
      <c r="F104" s="65" t="s">
        <v>18</v>
      </c>
      <c r="G104" s="65" t="s">
        <v>27</v>
      </c>
    </row>
    <row r="105" ht="15.75" customHeight="1">
      <c r="A105" s="65">
        <v>938.0</v>
      </c>
      <c r="B105" s="65" t="s">
        <v>1623</v>
      </c>
      <c r="C105" s="65" t="s">
        <v>416</v>
      </c>
      <c r="D105" s="65" t="s">
        <v>35</v>
      </c>
      <c r="E105" s="65" t="s">
        <v>18</v>
      </c>
      <c r="F105" s="65" t="s">
        <v>18</v>
      </c>
      <c r="G105" s="65" t="s">
        <v>27</v>
      </c>
    </row>
    <row r="106" ht="15.75" customHeight="1">
      <c r="A106" s="65">
        <v>448.0</v>
      </c>
      <c r="B106" s="65" t="s">
        <v>859</v>
      </c>
      <c r="C106" s="65" t="s">
        <v>402</v>
      </c>
      <c r="D106" s="65" t="s">
        <v>35</v>
      </c>
      <c r="E106" s="65" t="s">
        <v>18</v>
      </c>
      <c r="F106" s="65" t="s">
        <v>18</v>
      </c>
      <c r="G106" s="65" t="s">
        <v>27</v>
      </c>
    </row>
    <row r="107" ht="15.75" customHeight="1">
      <c r="A107" s="65">
        <v>574.0</v>
      </c>
      <c r="B107" s="65" t="s">
        <v>1086</v>
      </c>
      <c r="C107" s="65" t="s">
        <v>402</v>
      </c>
      <c r="D107" s="65" t="s">
        <v>35</v>
      </c>
      <c r="E107" s="65" t="s">
        <v>18</v>
      </c>
      <c r="F107" s="65" t="s">
        <v>18</v>
      </c>
      <c r="G107" s="65" t="s">
        <v>27</v>
      </c>
    </row>
    <row r="108" ht="15.75" customHeight="1">
      <c r="A108" s="65">
        <v>1095.0</v>
      </c>
      <c r="B108" s="65" t="s">
        <v>1751</v>
      </c>
      <c r="C108" s="65" t="s">
        <v>402</v>
      </c>
      <c r="D108" s="65" t="s">
        <v>35</v>
      </c>
      <c r="E108" s="65" t="s">
        <v>18</v>
      </c>
      <c r="F108" s="65" t="s">
        <v>18</v>
      </c>
      <c r="G108" s="65" t="s">
        <v>27</v>
      </c>
    </row>
    <row r="109" ht="15.75" customHeight="1">
      <c r="A109" s="65">
        <v>661.0</v>
      </c>
      <c r="B109" s="65" t="s">
        <v>1233</v>
      </c>
      <c r="C109" s="65" t="s">
        <v>466</v>
      </c>
      <c r="D109" s="65" t="s">
        <v>35</v>
      </c>
      <c r="E109" s="65" t="s">
        <v>18</v>
      </c>
      <c r="F109" s="65" t="s">
        <v>18</v>
      </c>
      <c r="G109" s="65" t="s">
        <v>68</v>
      </c>
    </row>
    <row r="110" ht="15.75" customHeight="1">
      <c r="A110" s="65">
        <v>525.0</v>
      </c>
      <c r="B110" s="65" t="s">
        <v>1004</v>
      </c>
      <c r="C110" s="65" t="s">
        <v>406</v>
      </c>
      <c r="D110" s="65" t="s">
        <v>35</v>
      </c>
      <c r="E110" s="65" t="s">
        <v>18</v>
      </c>
      <c r="F110" s="65" t="s">
        <v>18</v>
      </c>
      <c r="G110" s="65" t="s">
        <v>27</v>
      </c>
    </row>
    <row r="111" ht="15.75" customHeight="1">
      <c r="A111" s="65">
        <v>893.0</v>
      </c>
      <c r="B111" s="65" t="s">
        <v>1571</v>
      </c>
      <c r="C111" s="65" t="s">
        <v>406</v>
      </c>
      <c r="D111" s="65" t="s">
        <v>33</v>
      </c>
      <c r="E111" s="65" t="s">
        <v>18</v>
      </c>
      <c r="F111" s="65" t="s">
        <v>18</v>
      </c>
      <c r="G111" s="65" t="s">
        <v>27</v>
      </c>
    </row>
    <row r="112" ht="15.75" customHeight="1">
      <c r="A112" s="65">
        <v>969.0</v>
      </c>
      <c r="B112" s="65" t="s">
        <v>1660</v>
      </c>
      <c r="C112" s="65" t="s">
        <v>406</v>
      </c>
      <c r="D112" s="65" t="s">
        <v>35</v>
      </c>
      <c r="E112" s="65" t="s">
        <v>18</v>
      </c>
      <c r="F112" s="65" t="s">
        <v>18</v>
      </c>
      <c r="G112" s="65" t="s">
        <v>127</v>
      </c>
    </row>
    <row r="113" ht="15.75" customHeight="1">
      <c r="A113" s="65">
        <v>763.0</v>
      </c>
      <c r="B113" s="65" t="s">
        <v>1364</v>
      </c>
      <c r="C113" s="65" t="s">
        <v>468</v>
      </c>
      <c r="D113" s="65" t="s">
        <v>35</v>
      </c>
      <c r="E113" s="65" t="s">
        <v>7</v>
      </c>
      <c r="F113" s="65" t="s">
        <v>7</v>
      </c>
      <c r="G113" s="65" t="s">
        <v>27</v>
      </c>
    </row>
    <row r="114" ht="15.75" customHeight="1">
      <c r="A114" s="65">
        <v>426.0</v>
      </c>
      <c r="B114" s="65" t="s">
        <v>820</v>
      </c>
      <c r="C114" s="65" t="s">
        <v>324</v>
      </c>
      <c r="D114" s="65" t="s">
        <v>35</v>
      </c>
      <c r="E114" s="65" t="s">
        <v>18</v>
      </c>
      <c r="F114" s="65" t="s">
        <v>18</v>
      </c>
      <c r="G114" s="65" t="s">
        <v>27</v>
      </c>
    </row>
    <row r="115" ht="15.75" customHeight="1">
      <c r="A115" s="65">
        <v>433.0</v>
      </c>
      <c r="B115" s="65" t="s">
        <v>834</v>
      </c>
      <c r="C115" s="65" t="s">
        <v>324</v>
      </c>
      <c r="D115" s="65" t="s">
        <v>35</v>
      </c>
      <c r="E115" s="65" t="s">
        <v>18</v>
      </c>
      <c r="F115" s="65" t="s">
        <v>18</v>
      </c>
      <c r="G115" s="65" t="s">
        <v>27</v>
      </c>
    </row>
    <row r="116" ht="15.75" customHeight="1">
      <c r="A116" s="65">
        <v>444.0</v>
      </c>
      <c r="B116" s="65" t="s">
        <v>854</v>
      </c>
      <c r="C116" s="65" t="s">
        <v>324</v>
      </c>
      <c r="D116" s="65" t="s">
        <v>111</v>
      </c>
      <c r="E116" s="65" t="s">
        <v>18</v>
      </c>
      <c r="F116" s="65" t="s">
        <v>18</v>
      </c>
      <c r="G116" s="65" t="s">
        <v>27</v>
      </c>
    </row>
    <row r="117" ht="15.75" customHeight="1">
      <c r="A117" s="65">
        <v>530.0</v>
      </c>
      <c r="B117" s="65" t="s">
        <v>1014</v>
      </c>
      <c r="C117" s="65" t="s">
        <v>324</v>
      </c>
      <c r="D117" s="65" t="s">
        <v>35</v>
      </c>
      <c r="E117" s="65" t="s">
        <v>18</v>
      </c>
      <c r="F117" s="65" t="s">
        <v>18</v>
      </c>
      <c r="G117" s="65" t="s">
        <v>24</v>
      </c>
    </row>
    <row r="118" ht="15.75" customHeight="1">
      <c r="A118" s="65">
        <v>553.0</v>
      </c>
      <c r="B118" s="65" t="s">
        <v>1054</v>
      </c>
      <c r="C118" s="65" t="s">
        <v>324</v>
      </c>
      <c r="D118" s="65" t="s">
        <v>35</v>
      </c>
      <c r="E118" s="65" t="s">
        <v>18</v>
      </c>
      <c r="F118" s="65" t="s">
        <v>18</v>
      </c>
      <c r="G118" s="65" t="s">
        <v>27</v>
      </c>
    </row>
    <row r="119" ht="15.75" customHeight="1">
      <c r="A119" s="65">
        <v>718.0</v>
      </c>
      <c r="B119" s="65" t="s">
        <v>1299</v>
      </c>
      <c r="C119" s="65" t="s">
        <v>324</v>
      </c>
      <c r="D119" s="65" t="s">
        <v>32</v>
      </c>
      <c r="E119" s="65" t="s">
        <v>7</v>
      </c>
      <c r="F119" s="65" t="s">
        <v>7</v>
      </c>
    </row>
    <row r="120" ht="15.75" customHeight="1">
      <c r="A120" s="65">
        <v>782.0</v>
      </c>
      <c r="B120" s="65" t="s">
        <v>1408</v>
      </c>
      <c r="C120" s="65" t="s">
        <v>324</v>
      </c>
      <c r="D120" s="65" t="s">
        <v>35</v>
      </c>
      <c r="E120" s="65" t="s">
        <v>18</v>
      </c>
      <c r="F120" s="65" t="s">
        <v>18</v>
      </c>
      <c r="G120" s="65" t="s">
        <v>27</v>
      </c>
    </row>
    <row r="121" ht="15.75" customHeight="1">
      <c r="A121" s="65">
        <v>796.0</v>
      </c>
      <c r="B121" s="65" t="s">
        <v>1436</v>
      </c>
      <c r="C121" s="65" t="s">
        <v>324</v>
      </c>
      <c r="D121" s="65" t="s">
        <v>33</v>
      </c>
      <c r="E121" s="65" t="s">
        <v>18</v>
      </c>
      <c r="F121" s="65" t="s">
        <v>18</v>
      </c>
      <c r="G121" s="65" t="s">
        <v>27</v>
      </c>
    </row>
    <row r="122" ht="15.75" customHeight="1">
      <c r="A122" s="65">
        <v>804.0</v>
      </c>
      <c r="B122" s="65" t="s">
        <v>1443</v>
      </c>
      <c r="C122" s="65" t="s">
        <v>324</v>
      </c>
      <c r="D122" s="65" t="s">
        <v>31</v>
      </c>
      <c r="E122" s="65" t="s">
        <v>18</v>
      </c>
      <c r="F122" s="65" t="s">
        <v>18</v>
      </c>
      <c r="G122" s="65" t="s">
        <v>27</v>
      </c>
    </row>
    <row r="123" ht="15.75" customHeight="1">
      <c r="A123" s="65">
        <v>831.0</v>
      </c>
      <c r="B123" s="65" t="s">
        <v>1481</v>
      </c>
      <c r="C123" s="65" t="s">
        <v>324</v>
      </c>
      <c r="D123" s="65" t="s">
        <v>31</v>
      </c>
      <c r="E123" s="65" t="s">
        <v>18</v>
      </c>
      <c r="F123" s="65" t="s">
        <v>18</v>
      </c>
      <c r="G123" s="65" t="s">
        <v>27</v>
      </c>
    </row>
    <row r="124" ht="15.75" customHeight="1">
      <c r="A124" s="65">
        <v>863.0</v>
      </c>
      <c r="B124" s="65" t="s">
        <v>1408</v>
      </c>
      <c r="C124" s="65" t="s">
        <v>324</v>
      </c>
      <c r="D124" s="65" t="s">
        <v>35</v>
      </c>
      <c r="E124" s="65" t="s">
        <v>18</v>
      </c>
      <c r="F124" s="65" t="s">
        <v>18</v>
      </c>
      <c r="G124" s="65" t="s">
        <v>27</v>
      </c>
    </row>
    <row r="125" ht="15.75" customHeight="1">
      <c r="A125" s="65">
        <v>864.0</v>
      </c>
      <c r="B125" s="65" t="s">
        <v>1532</v>
      </c>
      <c r="C125" s="65" t="s">
        <v>324</v>
      </c>
      <c r="D125" s="65" t="s">
        <v>35</v>
      </c>
      <c r="E125" s="65" t="s">
        <v>18</v>
      </c>
      <c r="F125" s="65" t="s">
        <v>18</v>
      </c>
      <c r="G125" s="65" t="s">
        <v>68</v>
      </c>
    </row>
    <row r="126" ht="15.75" customHeight="1">
      <c r="A126" s="65">
        <v>888.0</v>
      </c>
      <c r="B126" s="65" t="s">
        <v>1565</v>
      </c>
      <c r="C126" s="65" t="s">
        <v>324</v>
      </c>
      <c r="D126" s="65" t="s">
        <v>35</v>
      </c>
      <c r="E126" s="65" t="s">
        <v>18</v>
      </c>
      <c r="F126" s="65" t="s">
        <v>18</v>
      </c>
      <c r="G126" s="65" t="s">
        <v>27</v>
      </c>
    </row>
    <row r="127" ht="15.75" customHeight="1">
      <c r="A127" s="65">
        <v>902.0</v>
      </c>
      <c r="B127" s="65" t="s">
        <v>1581</v>
      </c>
      <c r="C127" s="65" t="s">
        <v>324</v>
      </c>
      <c r="D127" s="65" t="s">
        <v>33</v>
      </c>
      <c r="E127" s="65" t="s">
        <v>18</v>
      </c>
      <c r="F127" s="65" t="s">
        <v>18</v>
      </c>
      <c r="G127" s="65" t="s">
        <v>27</v>
      </c>
    </row>
    <row r="128" ht="15.75" customHeight="1">
      <c r="A128" s="65">
        <v>906.0</v>
      </c>
      <c r="B128" s="65" t="s">
        <v>1585</v>
      </c>
      <c r="C128" s="65" t="s">
        <v>324</v>
      </c>
      <c r="D128" s="65" t="s">
        <v>35</v>
      </c>
      <c r="E128" s="65" t="s">
        <v>18</v>
      </c>
      <c r="F128" s="65" t="s">
        <v>18</v>
      </c>
      <c r="G128" s="65" t="s">
        <v>24</v>
      </c>
    </row>
    <row r="129" ht="15.75" customHeight="1">
      <c r="A129" s="65">
        <v>911.0</v>
      </c>
      <c r="B129" s="65" t="s">
        <v>1594</v>
      </c>
      <c r="C129" s="65" t="s">
        <v>324</v>
      </c>
      <c r="D129" s="65" t="s">
        <v>35</v>
      </c>
      <c r="E129" s="65" t="s">
        <v>18</v>
      </c>
      <c r="F129" s="65" t="s">
        <v>18</v>
      </c>
      <c r="G129" s="65" t="s">
        <v>127</v>
      </c>
    </row>
    <row r="130" ht="15.75" customHeight="1">
      <c r="A130" s="65">
        <v>962.0</v>
      </c>
      <c r="B130" s="65" t="s">
        <v>1653</v>
      </c>
      <c r="C130" s="65" t="s">
        <v>324</v>
      </c>
      <c r="D130" s="65" t="s">
        <v>35</v>
      </c>
      <c r="E130" s="65" t="s">
        <v>18</v>
      </c>
      <c r="F130" s="65" t="s">
        <v>18</v>
      </c>
      <c r="G130" s="65" t="s">
        <v>27</v>
      </c>
    </row>
    <row r="131" ht="15.75" customHeight="1">
      <c r="A131" s="65">
        <v>974.0</v>
      </c>
      <c r="B131" s="65" t="s">
        <v>1664</v>
      </c>
      <c r="C131" s="65" t="s">
        <v>324</v>
      </c>
      <c r="D131" s="65" t="s">
        <v>31</v>
      </c>
      <c r="E131" s="65" t="s">
        <v>7</v>
      </c>
      <c r="F131" s="65" t="s">
        <v>7</v>
      </c>
      <c r="G131" s="65" t="s">
        <v>68</v>
      </c>
    </row>
    <row r="132" ht="15.75" customHeight="1">
      <c r="A132" s="65">
        <v>997.0</v>
      </c>
      <c r="B132" s="65" t="s">
        <v>1684</v>
      </c>
      <c r="C132" s="65" t="s">
        <v>324</v>
      </c>
      <c r="D132" s="65" t="s">
        <v>35</v>
      </c>
      <c r="E132" s="65" t="s">
        <v>18</v>
      </c>
      <c r="F132" s="65" t="s">
        <v>18</v>
      </c>
      <c r="G132" s="65" t="s">
        <v>27</v>
      </c>
    </row>
    <row r="133" ht="15.75" customHeight="1">
      <c r="A133" s="65">
        <v>1043.0</v>
      </c>
      <c r="B133" s="65" t="s">
        <v>1727</v>
      </c>
      <c r="C133" s="65" t="s">
        <v>324</v>
      </c>
      <c r="D133" s="65" t="s">
        <v>31</v>
      </c>
      <c r="E133" s="65" t="s">
        <v>18</v>
      </c>
      <c r="F133" s="65" t="s">
        <v>18</v>
      </c>
      <c r="G133" s="65" t="s">
        <v>27</v>
      </c>
    </row>
    <row r="134" ht="15.75" customHeight="1">
      <c r="A134" s="65">
        <v>1054.0</v>
      </c>
      <c r="B134" s="65" t="s">
        <v>1739</v>
      </c>
      <c r="C134" s="65" t="s">
        <v>324</v>
      </c>
      <c r="D134" s="65" t="s">
        <v>35</v>
      </c>
      <c r="E134" s="65" t="s">
        <v>18</v>
      </c>
      <c r="F134" s="65" t="s">
        <v>18</v>
      </c>
      <c r="G134" s="65" t="s">
        <v>27</v>
      </c>
    </row>
    <row r="135" ht="15.75" customHeight="1">
      <c r="A135" s="65">
        <v>715.0</v>
      </c>
      <c r="B135" s="65" t="s">
        <v>1295</v>
      </c>
      <c r="C135" s="65" t="s">
        <v>417</v>
      </c>
      <c r="D135" s="65" t="s">
        <v>35</v>
      </c>
      <c r="E135" s="65" t="s">
        <v>18</v>
      </c>
      <c r="F135" s="65" t="s">
        <v>18</v>
      </c>
      <c r="G135" s="65" t="s">
        <v>27</v>
      </c>
    </row>
    <row r="136" ht="15.75" customHeight="1">
      <c r="A136" s="65">
        <v>778.0</v>
      </c>
      <c r="B136" s="65" t="s">
        <v>1398</v>
      </c>
      <c r="C136" s="65" t="s">
        <v>417</v>
      </c>
      <c r="D136" s="65" t="s">
        <v>35</v>
      </c>
      <c r="E136" s="65" t="s">
        <v>18</v>
      </c>
      <c r="F136" s="65" t="s">
        <v>18</v>
      </c>
      <c r="G136" s="65" t="s">
        <v>68</v>
      </c>
    </row>
    <row r="137" ht="15.75" customHeight="1">
      <c r="A137" s="65">
        <v>428.0</v>
      </c>
      <c r="B137" s="65" t="s">
        <v>823</v>
      </c>
      <c r="C137" s="65" t="s">
        <v>343</v>
      </c>
      <c r="D137" s="65" t="s">
        <v>33</v>
      </c>
      <c r="E137" s="65" t="s">
        <v>7</v>
      </c>
      <c r="F137" s="65" t="s">
        <v>7</v>
      </c>
      <c r="G137" s="65" t="s">
        <v>68</v>
      </c>
    </row>
    <row r="138" ht="15.75" customHeight="1">
      <c r="A138" s="65">
        <v>457.0</v>
      </c>
      <c r="B138" s="65" t="s">
        <v>876</v>
      </c>
      <c r="C138" s="65" t="s">
        <v>343</v>
      </c>
      <c r="D138" s="65" t="s">
        <v>35</v>
      </c>
      <c r="E138" s="65" t="s">
        <v>18</v>
      </c>
      <c r="F138" s="65" t="s">
        <v>18</v>
      </c>
      <c r="G138" s="65" t="s">
        <v>24</v>
      </c>
    </row>
    <row r="139" ht="15.75" customHeight="1">
      <c r="A139" s="65">
        <v>534.0</v>
      </c>
      <c r="B139" s="65" t="s">
        <v>1025</v>
      </c>
      <c r="C139" s="65" t="s">
        <v>343</v>
      </c>
      <c r="D139" s="65" t="s">
        <v>111</v>
      </c>
      <c r="E139" s="65" t="s">
        <v>18</v>
      </c>
      <c r="F139" s="65" t="s">
        <v>18</v>
      </c>
      <c r="G139" s="65" t="s">
        <v>27</v>
      </c>
    </row>
    <row r="140" ht="15.75" customHeight="1">
      <c r="A140" s="65">
        <v>635.0</v>
      </c>
      <c r="B140" s="65" t="s">
        <v>1201</v>
      </c>
      <c r="C140" s="65" t="s">
        <v>343</v>
      </c>
      <c r="D140" s="65" t="s">
        <v>32</v>
      </c>
      <c r="E140" s="65" t="s">
        <v>7</v>
      </c>
      <c r="F140" s="65" t="s">
        <v>7</v>
      </c>
    </row>
    <row r="141" ht="15.75" customHeight="1">
      <c r="A141" s="65">
        <v>720.0</v>
      </c>
      <c r="B141" s="65" t="s">
        <v>1303</v>
      </c>
      <c r="C141" s="65" t="s">
        <v>343</v>
      </c>
      <c r="D141" s="65" t="s">
        <v>33</v>
      </c>
      <c r="E141" s="65" t="s">
        <v>18</v>
      </c>
      <c r="F141" s="65" t="s">
        <v>18</v>
      </c>
      <c r="G141" s="65" t="s">
        <v>27</v>
      </c>
    </row>
    <row r="142" ht="15.75" customHeight="1">
      <c r="A142" s="65">
        <v>776.0</v>
      </c>
      <c r="B142" s="65" t="s">
        <v>1393</v>
      </c>
      <c r="C142" s="65" t="s">
        <v>343</v>
      </c>
      <c r="D142" s="65" t="s">
        <v>35</v>
      </c>
      <c r="E142" s="65" t="s">
        <v>18</v>
      </c>
      <c r="F142" s="65" t="s">
        <v>18</v>
      </c>
      <c r="G142" s="65" t="s">
        <v>27</v>
      </c>
    </row>
    <row r="143" ht="15.75" customHeight="1">
      <c r="A143" s="65">
        <v>838.0</v>
      </c>
      <c r="B143" s="65" t="s">
        <v>1494</v>
      </c>
      <c r="C143" s="65" t="s">
        <v>343</v>
      </c>
      <c r="D143" s="65" t="s">
        <v>35</v>
      </c>
      <c r="E143" s="65" t="s">
        <v>18</v>
      </c>
      <c r="F143" s="65" t="s">
        <v>18</v>
      </c>
      <c r="G143" s="65" t="s">
        <v>27</v>
      </c>
    </row>
    <row r="144" ht="15.75" customHeight="1">
      <c r="A144" s="65">
        <v>856.0</v>
      </c>
      <c r="B144" s="65" t="s">
        <v>1519</v>
      </c>
      <c r="C144" s="65" t="s">
        <v>343</v>
      </c>
      <c r="D144" s="65" t="s">
        <v>33</v>
      </c>
      <c r="E144" s="65" t="s">
        <v>18</v>
      </c>
      <c r="F144" s="65" t="s">
        <v>18</v>
      </c>
      <c r="G144" s="65" t="s">
        <v>27</v>
      </c>
    </row>
    <row r="145" ht="15.75" customHeight="1">
      <c r="A145" s="65">
        <v>859.0</v>
      </c>
      <c r="B145" s="65" t="s">
        <v>1524</v>
      </c>
      <c r="C145" s="65" t="s">
        <v>343</v>
      </c>
      <c r="D145" s="65" t="s">
        <v>35</v>
      </c>
      <c r="E145" s="65" t="s">
        <v>18</v>
      </c>
      <c r="F145" s="65" t="s">
        <v>18</v>
      </c>
      <c r="G145" s="65" t="s">
        <v>27</v>
      </c>
    </row>
    <row r="146" ht="15.75" customHeight="1">
      <c r="A146" s="65">
        <v>899.0</v>
      </c>
      <c r="B146" s="65" t="s">
        <v>1578</v>
      </c>
      <c r="C146" s="65" t="s">
        <v>343</v>
      </c>
      <c r="D146" s="65" t="s">
        <v>33</v>
      </c>
      <c r="E146" s="65" t="s">
        <v>18</v>
      </c>
      <c r="F146" s="65" t="s">
        <v>18</v>
      </c>
      <c r="G146" s="65" t="s">
        <v>27</v>
      </c>
    </row>
    <row r="147" ht="15.75" customHeight="1">
      <c r="A147" s="65">
        <v>951.0</v>
      </c>
      <c r="B147" s="65" t="s">
        <v>1639</v>
      </c>
      <c r="C147" s="65" t="s">
        <v>343</v>
      </c>
      <c r="D147" s="65" t="s">
        <v>35</v>
      </c>
      <c r="E147" s="65" t="s">
        <v>18</v>
      </c>
      <c r="F147" s="65" t="s">
        <v>18</v>
      </c>
      <c r="G147" s="65" t="s">
        <v>27</v>
      </c>
    </row>
    <row r="148" ht="15.75" customHeight="1">
      <c r="A148" s="65">
        <v>959.0</v>
      </c>
      <c r="B148" s="65" t="s">
        <v>1648</v>
      </c>
      <c r="C148" s="65" t="s">
        <v>343</v>
      </c>
      <c r="D148" s="65" t="s">
        <v>35</v>
      </c>
      <c r="E148" s="65" t="s">
        <v>18</v>
      </c>
      <c r="F148" s="65" t="s">
        <v>18</v>
      </c>
      <c r="G148" s="65" t="s">
        <v>27</v>
      </c>
    </row>
    <row r="149" ht="15.75" customHeight="1">
      <c r="A149" s="65">
        <v>989.0</v>
      </c>
      <c r="B149" s="65" t="s">
        <v>1678</v>
      </c>
      <c r="C149" s="65" t="s">
        <v>343</v>
      </c>
      <c r="D149" s="65" t="s">
        <v>33</v>
      </c>
      <c r="E149" s="65" t="s">
        <v>18</v>
      </c>
      <c r="F149" s="65" t="s">
        <v>18</v>
      </c>
      <c r="G149" s="65" t="s">
        <v>24</v>
      </c>
    </row>
    <row r="150" ht="15.75" customHeight="1">
      <c r="A150" s="65">
        <v>994.0</v>
      </c>
      <c r="B150" s="65" t="s">
        <v>1025</v>
      </c>
      <c r="C150" s="65" t="s">
        <v>343</v>
      </c>
      <c r="D150" s="65" t="s">
        <v>111</v>
      </c>
      <c r="E150" s="65" t="s">
        <v>18</v>
      </c>
      <c r="F150" s="65" t="s">
        <v>18</v>
      </c>
      <c r="G150" s="65" t="s">
        <v>27</v>
      </c>
    </row>
    <row r="151" ht="15.75" customHeight="1">
      <c r="A151" s="65">
        <v>1024.0</v>
      </c>
      <c r="B151" s="65" t="s">
        <v>1714</v>
      </c>
      <c r="C151" s="65" t="s">
        <v>343</v>
      </c>
      <c r="D151" s="65" t="s">
        <v>33</v>
      </c>
      <c r="E151" s="65" t="s">
        <v>18</v>
      </c>
      <c r="F151" s="65" t="s">
        <v>18</v>
      </c>
      <c r="G151" s="65" t="s">
        <v>127</v>
      </c>
    </row>
    <row r="152" ht="15.75" customHeight="1">
      <c r="A152" s="65">
        <v>1103.0</v>
      </c>
      <c r="B152" s="65" t="s">
        <v>1775</v>
      </c>
      <c r="C152" s="65" t="s">
        <v>343</v>
      </c>
      <c r="D152" s="65" t="s">
        <v>35</v>
      </c>
      <c r="E152" s="65" t="s">
        <v>18</v>
      </c>
      <c r="F152" s="65" t="s">
        <v>18</v>
      </c>
      <c r="G152" s="65" t="s">
        <v>27</v>
      </c>
    </row>
    <row r="153" ht="15.75" customHeight="1">
      <c r="A153" s="65">
        <v>1112.0</v>
      </c>
      <c r="B153" s="65" t="s">
        <v>1777</v>
      </c>
      <c r="C153" s="65" t="s">
        <v>343</v>
      </c>
      <c r="D153" s="65" t="s">
        <v>35</v>
      </c>
      <c r="E153" s="65" t="s">
        <v>18</v>
      </c>
      <c r="F153" s="65" t="s">
        <v>18</v>
      </c>
      <c r="G153" s="65" t="s">
        <v>27</v>
      </c>
    </row>
    <row r="154" ht="15.75" customHeight="1">
      <c r="A154" s="65">
        <v>1115.0</v>
      </c>
      <c r="B154" s="65" t="s">
        <v>1778</v>
      </c>
      <c r="C154" s="65" t="s">
        <v>343</v>
      </c>
      <c r="D154" s="65" t="s">
        <v>33</v>
      </c>
      <c r="E154" s="65" t="s">
        <v>18</v>
      </c>
      <c r="F154" s="65" t="s">
        <v>18</v>
      </c>
      <c r="G154" s="65" t="s">
        <v>27</v>
      </c>
    </row>
    <row r="155" ht="15.75" customHeight="1">
      <c r="A155" s="65">
        <v>1118.0</v>
      </c>
      <c r="B155" s="65" t="s">
        <v>1779</v>
      </c>
      <c r="C155" s="65" t="s">
        <v>343</v>
      </c>
      <c r="D155" s="65" t="s">
        <v>35</v>
      </c>
      <c r="E155" s="65" t="s">
        <v>18</v>
      </c>
      <c r="F155" s="65" t="s">
        <v>18</v>
      </c>
      <c r="G155" s="65" t="s">
        <v>27</v>
      </c>
    </row>
    <row r="156" ht="15.75" customHeight="1">
      <c r="A156" s="65">
        <v>1132.0</v>
      </c>
      <c r="B156" s="65" t="s">
        <v>1780</v>
      </c>
      <c r="C156" s="65" t="s">
        <v>343</v>
      </c>
      <c r="D156" s="65" t="s">
        <v>35</v>
      </c>
      <c r="E156" s="65" t="s">
        <v>18</v>
      </c>
      <c r="F156" s="65" t="s">
        <v>18</v>
      </c>
      <c r="G156" s="65" t="s">
        <v>27</v>
      </c>
    </row>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G$156">
    <sortState ref="A1:G156">
      <sortCondition ref="C1:C156"/>
    </sortState>
  </autoFilter>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2"/>
    <col customWidth="1" min="2" max="2" width="12.22"/>
    <col customWidth="1" min="3" max="3" width="10.78"/>
    <col customWidth="1" min="4" max="4" width="15.67"/>
    <col customWidth="1" min="5" max="5" width="14.33"/>
    <col customWidth="1" min="6" max="6" width="8.33"/>
    <col customWidth="1" min="7" max="7" width="7.44"/>
    <col customWidth="1" min="8" max="8" width="6.33"/>
    <col customWidth="1" min="9" max="9" width="7.0"/>
    <col customWidth="1" min="10" max="26" width="13.33"/>
  </cols>
  <sheetData>
    <row r="1" ht="16.5" customHeight="1">
      <c r="A1" s="1"/>
      <c r="B1" s="1"/>
    </row>
    <row r="2" ht="18.75" customHeight="1">
      <c r="B2" s="34" t="s">
        <v>37</v>
      </c>
      <c r="C2" s="8"/>
      <c r="D2" s="8"/>
      <c r="E2" s="8"/>
      <c r="F2" s="8"/>
      <c r="G2" s="8"/>
      <c r="H2" s="8"/>
      <c r="I2" s="9"/>
    </row>
    <row r="3" ht="16.5" customHeight="1">
      <c r="B3" s="36" t="s">
        <v>16</v>
      </c>
      <c r="C3" s="37">
        <v>745.0</v>
      </c>
      <c r="D3" s="30"/>
      <c r="E3" s="30"/>
      <c r="F3" s="30"/>
      <c r="G3" s="30"/>
      <c r="H3" s="30"/>
      <c r="I3" s="39"/>
    </row>
    <row r="4" ht="16.5" customHeight="1">
      <c r="B4" s="20" t="s">
        <v>17</v>
      </c>
      <c r="I4" s="21"/>
    </row>
    <row r="5" ht="16.5" customHeight="1">
      <c r="B5" s="15" t="s">
        <v>18</v>
      </c>
      <c r="C5" s="2" t="s">
        <v>7</v>
      </c>
      <c r="D5" s="2" t="s">
        <v>19</v>
      </c>
      <c r="F5" s="2" t="s">
        <v>20</v>
      </c>
      <c r="G5" s="2" t="s">
        <v>38</v>
      </c>
      <c r="H5" s="30"/>
      <c r="I5" s="39"/>
      <c r="J5" s="19"/>
    </row>
    <row r="6" ht="16.5" customHeight="1">
      <c r="B6" s="15">
        <v>537.0</v>
      </c>
      <c r="C6" s="2">
        <v>174.0</v>
      </c>
      <c r="D6" s="2">
        <v>30.0</v>
      </c>
      <c r="F6" s="2">
        <v>4.0</v>
      </c>
      <c r="G6" s="2">
        <f>SUM(B6:F6)</f>
        <v>745</v>
      </c>
      <c r="H6" s="30"/>
      <c r="I6" s="39"/>
      <c r="J6" s="19"/>
    </row>
    <row r="7" ht="16.5" customHeight="1">
      <c r="B7" s="16">
        <f t="shared" ref="B7:D7" si="1">B6/$C$3</f>
        <v>0.7208053691</v>
      </c>
      <c r="C7" s="17">
        <f t="shared" si="1"/>
        <v>0.233557047</v>
      </c>
      <c r="D7" s="17">
        <f t="shared" si="1"/>
        <v>0.04026845638</v>
      </c>
      <c r="F7" s="17">
        <f>F6/$C$3</f>
        <v>0.005369127517</v>
      </c>
      <c r="G7" s="2"/>
      <c r="H7" s="30"/>
      <c r="I7" s="39"/>
      <c r="J7" s="19"/>
    </row>
    <row r="8" ht="16.5" customHeight="1">
      <c r="B8" s="44"/>
      <c r="C8" s="30"/>
      <c r="D8" s="30"/>
      <c r="E8" s="30"/>
      <c r="F8" s="30"/>
      <c r="G8" s="30"/>
      <c r="H8" s="30"/>
      <c r="I8" s="39"/>
      <c r="J8" s="19"/>
    </row>
    <row r="9" ht="34.5" customHeight="1">
      <c r="B9" s="46" t="s">
        <v>22</v>
      </c>
      <c r="I9" s="21"/>
      <c r="J9" s="19"/>
    </row>
    <row r="10" ht="16.5" customHeight="1">
      <c r="B10" s="15" t="s">
        <v>18</v>
      </c>
      <c r="C10" s="2" t="s">
        <v>7</v>
      </c>
      <c r="D10" s="2" t="s">
        <v>19</v>
      </c>
      <c r="F10" s="2" t="s">
        <v>20</v>
      </c>
      <c r="G10" s="2" t="s">
        <v>38</v>
      </c>
      <c r="H10" s="30"/>
      <c r="I10" s="39"/>
      <c r="J10" s="19"/>
    </row>
    <row r="11" ht="16.5" customHeight="1">
      <c r="B11" s="15">
        <v>439.0</v>
      </c>
      <c r="C11" s="2">
        <v>255.0</v>
      </c>
      <c r="D11" s="2">
        <v>48.0</v>
      </c>
      <c r="F11" s="2">
        <v>3.0</v>
      </c>
      <c r="G11" s="2">
        <f>SUM(B11:F11)</f>
        <v>745</v>
      </c>
      <c r="H11" s="30"/>
      <c r="I11" s="39"/>
      <c r="J11" s="19"/>
    </row>
    <row r="12" ht="16.5" customHeight="1">
      <c r="B12" s="16">
        <f t="shared" ref="B12:D12" si="2">B11/$C$3</f>
        <v>0.589261745</v>
      </c>
      <c r="C12" s="17">
        <f t="shared" si="2"/>
        <v>0.3422818792</v>
      </c>
      <c r="D12" s="17">
        <f t="shared" si="2"/>
        <v>0.0644295302</v>
      </c>
      <c r="F12" s="17">
        <f>F11/C3</f>
        <v>0.004026845638</v>
      </c>
      <c r="G12" s="30"/>
      <c r="H12" s="30"/>
      <c r="I12" s="39"/>
      <c r="J12" s="19"/>
    </row>
    <row r="13" ht="16.5" customHeight="1">
      <c r="B13" s="44"/>
      <c r="C13" s="30"/>
      <c r="D13" s="30"/>
      <c r="E13" s="30"/>
      <c r="F13" s="30"/>
      <c r="G13" s="30"/>
      <c r="H13" s="30"/>
      <c r="I13" s="39"/>
      <c r="J13" s="19"/>
    </row>
    <row r="14" ht="16.5" customHeight="1">
      <c r="B14" s="20" t="s">
        <v>23</v>
      </c>
      <c r="I14" s="39"/>
      <c r="J14" s="19"/>
    </row>
    <row r="15" ht="45.0" customHeight="1">
      <c r="B15" s="23" t="s">
        <v>24</v>
      </c>
      <c r="C15" s="4" t="s">
        <v>25</v>
      </c>
      <c r="D15" s="4" t="s">
        <v>26</v>
      </c>
      <c r="E15" s="4" t="s">
        <v>27</v>
      </c>
      <c r="F15" s="4" t="s">
        <v>28</v>
      </c>
      <c r="G15" s="4" t="s">
        <v>39</v>
      </c>
      <c r="H15" s="4" t="s">
        <v>40</v>
      </c>
      <c r="I15" s="24" t="s">
        <v>38</v>
      </c>
      <c r="J15" s="19"/>
    </row>
    <row r="16" ht="16.5" customHeight="1">
      <c r="B16" s="15">
        <v>58.0</v>
      </c>
      <c r="C16" s="2">
        <v>27.0</v>
      </c>
      <c r="D16" s="2">
        <v>308.0</v>
      </c>
      <c r="E16" s="2">
        <v>232.0</v>
      </c>
      <c r="F16" s="2">
        <v>38.0</v>
      </c>
      <c r="G16" s="2">
        <v>73.0</v>
      </c>
      <c r="H16" s="2">
        <v>9.0</v>
      </c>
      <c r="I16" s="25">
        <f>SUM(B16:H16)</f>
        <v>745</v>
      </c>
      <c r="J16" s="19"/>
    </row>
    <row r="17" ht="16.5" customHeight="1">
      <c r="B17" s="16">
        <f t="shared" ref="B17:G17" si="3">B16/$C$3</f>
        <v>0.07785234899</v>
      </c>
      <c r="C17" s="17">
        <f t="shared" si="3"/>
        <v>0.03624161074</v>
      </c>
      <c r="D17" s="17">
        <f t="shared" si="3"/>
        <v>0.4134228188</v>
      </c>
      <c r="E17" s="17">
        <f t="shared" si="3"/>
        <v>0.311409396</v>
      </c>
      <c r="F17" s="17">
        <f t="shared" si="3"/>
        <v>0.05100671141</v>
      </c>
      <c r="G17" s="17">
        <f t="shared" si="3"/>
        <v>0.09798657718</v>
      </c>
      <c r="H17" s="17">
        <f>H16/C3</f>
        <v>0.01208053691</v>
      </c>
      <c r="I17" s="39"/>
      <c r="J17" s="19"/>
    </row>
    <row r="18" ht="16.5" customHeight="1">
      <c r="B18" s="44"/>
      <c r="C18" s="30"/>
      <c r="D18" s="30"/>
      <c r="E18" s="30"/>
      <c r="F18" s="30"/>
      <c r="G18" s="30"/>
      <c r="H18" s="30"/>
      <c r="I18" s="39"/>
      <c r="J18" s="19"/>
    </row>
    <row r="19" ht="16.5" customHeight="1">
      <c r="B19" s="22" t="s">
        <v>30</v>
      </c>
      <c r="I19" s="21"/>
      <c r="J19" s="19"/>
    </row>
    <row r="20" ht="47.25" customHeight="1">
      <c r="B20" s="15" t="s">
        <v>31</v>
      </c>
      <c r="C20" s="2" t="s">
        <v>32</v>
      </c>
      <c r="D20" s="4" t="s">
        <v>33</v>
      </c>
      <c r="E20" s="4" t="s">
        <v>34</v>
      </c>
      <c r="F20" s="4" t="s">
        <v>35</v>
      </c>
      <c r="G20" s="2" t="s">
        <v>20</v>
      </c>
      <c r="H20" s="2" t="s">
        <v>38</v>
      </c>
      <c r="I20" s="39"/>
      <c r="J20" s="19"/>
    </row>
    <row r="21" ht="16.5" customHeight="1">
      <c r="B21" s="15">
        <v>683.0</v>
      </c>
      <c r="C21" s="2">
        <v>17.0</v>
      </c>
      <c r="D21" s="2">
        <v>9.0</v>
      </c>
      <c r="E21" s="2">
        <v>29.0</v>
      </c>
      <c r="F21" s="2">
        <v>5.0</v>
      </c>
      <c r="G21" s="2">
        <v>2.0</v>
      </c>
      <c r="H21" s="2">
        <f>SUM(B21:G21)</f>
        <v>745</v>
      </c>
      <c r="I21" s="39"/>
      <c r="J21" s="19"/>
    </row>
    <row r="22" ht="16.5" customHeight="1">
      <c r="B22" s="16">
        <f t="shared" ref="B22:G22" si="4">B21/$C$3</f>
        <v>0.9167785235</v>
      </c>
      <c r="C22" s="17">
        <f t="shared" si="4"/>
        <v>0.02281879195</v>
      </c>
      <c r="D22" s="17">
        <f t="shared" si="4"/>
        <v>0.01208053691</v>
      </c>
      <c r="E22" s="17">
        <f t="shared" si="4"/>
        <v>0.0389261745</v>
      </c>
      <c r="F22" s="17">
        <f t="shared" si="4"/>
        <v>0.006711409396</v>
      </c>
      <c r="G22" s="17">
        <f t="shared" si="4"/>
        <v>0.002684563758</v>
      </c>
      <c r="H22" s="2"/>
      <c r="I22" s="39"/>
      <c r="J22" s="19"/>
    </row>
    <row r="23" ht="16.5" customHeight="1">
      <c r="B23" s="51"/>
      <c r="C23" s="53"/>
      <c r="D23" s="53"/>
      <c r="E23" s="53"/>
      <c r="F23" s="53"/>
      <c r="G23" s="53"/>
      <c r="H23" s="53"/>
      <c r="I23" s="54"/>
      <c r="J23" s="19"/>
      <c r="K23" s="30"/>
      <c r="L23" s="30"/>
      <c r="M23" s="30"/>
      <c r="N23" s="30"/>
      <c r="O23" s="30"/>
      <c r="P23" s="30"/>
      <c r="Q23" s="30"/>
      <c r="R23" s="30"/>
      <c r="S23" s="30"/>
      <c r="T23" s="30"/>
      <c r="U23" s="30"/>
      <c r="V23" s="30"/>
      <c r="W23" s="30"/>
      <c r="X23" s="30"/>
      <c r="Y23" s="30"/>
      <c r="Z23" s="30"/>
    </row>
    <row r="24" ht="15.75" customHeight="1">
      <c r="B24" s="56"/>
      <c r="K24" s="30"/>
      <c r="L24" s="30"/>
      <c r="M24" s="30"/>
      <c r="N24" s="30"/>
      <c r="O24" s="30"/>
      <c r="P24" s="30"/>
      <c r="Q24" s="30"/>
      <c r="R24" s="30"/>
      <c r="S24" s="30"/>
      <c r="T24" s="30"/>
      <c r="U24" s="30"/>
      <c r="V24" s="30"/>
      <c r="W24" s="30"/>
      <c r="X24" s="30"/>
      <c r="Y24" s="30"/>
      <c r="Z24" s="30"/>
    </row>
    <row r="25" ht="15.75" customHeight="1">
      <c r="B25" s="57"/>
      <c r="C25" s="58"/>
      <c r="D25" s="59"/>
      <c r="E25" s="58"/>
      <c r="F25" s="57"/>
      <c r="G25" s="58"/>
      <c r="H25" s="30"/>
      <c r="I25" s="30"/>
      <c r="J25" s="30"/>
      <c r="K25" s="30"/>
      <c r="L25" s="30"/>
      <c r="M25" s="30"/>
      <c r="N25" s="30"/>
      <c r="O25" s="30"/>
      <c r="P25" s="30"/>
      <c r="Q25" s="30"/>
      <c r="R25" s="30"/>
      <c r="S25" s="30"/>
      <c r="T25" s="30"/>
      <c r="U25" s="30"/>
      <c r="V25" s="30"/>
      <c r="W25" s="30"/>
      <c r="X25" s="30"/>
      <c r="Y25" s="30"/>
      <c r="Z25" s="30"/>
    </row>
    <row r="26" ht="15.75" customHeight="1">
      <c r="A26" s="30"/>
      <c r="B26" s="57"/>
      <c r="C26" s="58"/>
      <c r="D26" s="57"/>
      <c r="E26" s="58"/>
      <c r="F26" s="57"/>
      <c r="G26" s="58"/>
      <c r="H26" s="30"/>
      <c r="I26" s="30"/>
      <c r="J26" s="30"/>
      <c r="K26" s="30"/>
      <c r="L26" s="30"/>
      <c r="M26" s="30"/>
      <c r="N26" s="30"/>
      <c r="O26" s="30"/>
      <c r="P26" s="30"/>
      <c r="Q26" s="30"/>
      <c r="R26" s="30"/>
      <c r="S26" s="30"/>
      <c r="T26" s="30"/>
      <c r="U26" s="30"/>
      <c r="V26" s="30"/>
      <c r="W26" s="30"/>
      <c r="X26" s="30"/>
      <c r="Y26" s="30"/>
      <c r="Z26" s="30"/>
    </row>
    <row r="27" ht="15.75" customHeight="1">
      <c r="A27" s="30"/>
      <c r="B27" s="57"/>
      <c r="C27" s="58"/>
      <c r="D27" s="57"/>
      <c r="E27" s="58"/>
      <c r="F27" s="57"/>
      <c r="G27" s="58"/>
      <c r="H27" s="30"/>
      <c r="I27" s="30"/>
      <c r="J27" s="30"/>
      <c r="K27" s="30"/>
      <c r="L27" s="30"/>
      <c r="M27" s="30"/>
      <c r="N27" s="30"/>
      <c r="O27" s="30"/>
      <c r="P27" s="30"/>
      <c r="Q27" s="30"/>
      <c r="R27" s="30"/>
      <c r="S27" s="30"/>
      <c r="T27" s="30"/>
      <c r="U27" s="30"/>
      <c r="V27" s="30"/>
      <c r="W27" s="30"/>
      <c r="X27" s="30"/>
      <c r="Y27" s="30"/>
      <c r="Z27" s="30"/>
    </row>
    <row r="28" ht="15.75" customHeight="1">
      <c r="A28" s="30"/>
      <c r="B28" s="57"/>
      <c r="C28" s="58"/>
      <c r="D28" s="57"/>
      <c r="E28" s="58"/>
      <c r="F28" s="57"/>
      <c r="G28" s="58"/>
      <c r="H28" s="30"/>
      <c r="I28" s="30"/>
      <c r="J28" s="30"/>
      <c r="K28" s="30"/>
      <c r="L28" s="30"/>
      <c r="M28" s="30"/>
      <c r="N28" s="30"/>
      <c r="O28" s="30"/>
      <c r="P28" s="30"/>
      <c r="Q28" s="30"/>
      <c r="R28" s="30"/>
      <c r="S28" s="30"/>
      <c r="T28" s="30"/>
      <c r="U28" s="30"/>
      <c r="V28" s="30"/>
      <c r="W28" s="30"/>
      <c r="X28" s="30"/>
      <c r="Y28" s="30"/>
      <c r="Z28" s="30"/>
    </row>
    <row r="29" ht="15.75" customHeight="1">
      <c r="A29" s="30"/>
      <c r="B29" s="57"/>
      <c r="C29" s="58"/>
      <c r="D29" s="57"/>
      <c r="E29" s="58"/>
      <c r="F29" s="57"/>
      <c r="G29" s="58"/>
      <c r="H29" s="30"/>
      <c r="I29" s="30"/>
      <c r="J29" s="30"/>
      <c r="K29" s="30"/>
      <c r="L29" s="30"/>
      <c r="M29" s="30"/>
      <c r="N29" s="30"/>
      <c r="O29" s="30"/>
      <c r="P29" s="30"/>
      <c r="Q29" s="30"/>
      <c r="R29" s="30"/>
      <c r="S29" s="30"/>
      <c r="T29" s="30"/>
      <c r="U29" s="30"/>
      <c r="V29" s="30"/>
      <c r="W29" s="30"/>
      <c r="X29" s="30"/>
      <c r="Y29" s="30"/>
      <c r="Z29" s="30"/>
    </row>
    <row r="30" ht="15.75" customHeight="1">
      <c r="A30" s="30"/>
      <c r="B30" s="57"/>
      <c r="C30" s="58"/>
      <c r="D30" s="57"/>
      <c r="E30" s="58"/>
      <c r="F30" s="57"/>
      <c r="G30" s="58"/>
      <c r="H30" s="30"/>
      <c r="I30" s="30"/>
      <c r="J30" s="30"/>
      <c r="K30" s="30"/>
      <c r="L30" s="30"/>
      <c r="M30" s="30"/>
      <c r="N30" s="30"/>
      <c r="O30" s="30"/>
      <c r="P30" s="30"/>
      <c r="Q30" s="30"/>
      <c r="R30" s="30"/>
      <c r="S30" s="30"/>
      <c r="T30" s="30"/>
      <c r="U30" s="30"/>
      <c r="V30" s="30"/>
      <c r="W30" s="30"/>
      <c r="X30" s="30"/>
      <c r="Y30" s="30"/>
      <c r="Z30" s="30"/>
    </row>
    <row r="31" ht="15.75" customHeight="1">
      <c r="A31" s="30"/>
      <c r="B31" s="57"/>
      <c r="C31" s="58"/>
      <c r="D31" s="57"/>
      <c r="E31" s="58"/>
      <c r="F31" s="57"/>
      <c r="G31" s="58"/>
      <c r="H31" s="30"/>
      <c r="I31" s="30"/>
      <c r="J31" s="30"/>
      <c r="K31" s="30"/>
      <c r="L31" s="30"/>
      <c r="M31" s="30"/>
      <c r="N31" s="30"/>
      <c r="O31" s="30"/>
      <c r="P31" s="30"/>
      <c r="Q31" s="30"/>
      <c r="R31" s="30"/>
      <c r="S31" s="30"/>
      <c r="T31" s="30"/>
      <c r="U31" s="30"/>
      <c r="V31" s="30"/>
      <c r="W31" s="30"/>
      <c r="X31" s="30"/>
      <c r="Y31" s="30"/>
      <c r="Z31" s="30"/>
    </row>
    <row r="32" ht="15.75" customHeight="1">
      <c r="A32" s="30"/>
      <c r="B32" s="57"/>
      <c r="C32" s="58"/>
      <c r="D32" s="57"/>
      <c r="E32" s="58"/>
      <c r="F32" s="57"/>
      <c r="G32" s="58"/>
      <c r="H32" s="30"/>
      <c r="I32" s="30"/>
      <c r="J32" s="30"/>
      <c r="K32" s="30"/>
      <c r="L32" s="30"/>
      <c r="M32" s="30"/>
      <c r="N32" s="30"/>
      <c r="O32" s="30"/>
      <c r="P32" s="30"/>
      <c r="Q32" s="30"/>
      <c r="R32" s="30"/>
      <c r="S32" s="30"/>
      <c r="T32" s="30"/>
      <c r="U32" s="30"/>
      <c r="V32" s="30"/>
      <c r="W32" s="30"/>
      <c r="X32" s="30"/>
      <c r="Y32" s="30"/>
      <c r="Z32" s="30"/>
    </row>
    <row r="33" ht="15.75" customHeight="1">
      <c r="A33" s="30"/>
      <c r="B33" s="57"/>
      <c r="C33" s="58"/>
      <c r="D33" s="57"/>
      <c r="E33" s="58"/>
      <c r="F33" s="57"/>
      <c r="G33" s="58"/>
      <c r="H33" s="30"/>
      <c r="I33" s="30"/>
      <c r="J33" s="30"/>
      <c r="K33" s="30"/>
      <c r="L33" s="30"/>
      <c r="M33" s="30"/>
      <c r="N33" s="30"/>
      <c r="O33" s="30"/>
      <c r="P33" s="30"/>
      <c r="Q33" s="30"/>
      <c r="R33" s="30"/>
      <c r="S33" s="30"/>
      <c r="T33" s="30"/>
      <c r="U33" s="30"/>
      <c r="V33" s="30"/>
      <c r="W33" s="30"/>
      <c r="X33" s="30"/>
      <c r="Y33" s="30"/>
      <c r="Z33" s="30"/>
    </row>
    <row r="34" ht="15.75" customHeight="1">
      <c r="A34" s="30"/>
      <c r="B34" s="57"/>
      <c r="C34" s="58"/>
      <c r="D34" s="57"/>
      <c r="E34" s="58"/>
      <c r="F34" s="57"/>
      <c r="G34" s="58"/>
      <c r="H34" s="30"/>
      <c r="I34" s="30"/>
      <c r="J34" s="30"/>
      <c r="K34" s="30"/>
      <c r="L34" s="30"/>
      <c r="M34" s="30"/>
      <c r="N34" s="30"/>
      <c r="O34" s="30"/>
      <c r="P34" s="30"/>
      <c r="Q34" s="30"/>
      <c r="R34" s="30"/>
      <c r="S34" s="30"/>
      <c r="T34" s="30"/>
      <c r="U34" s="30"/>
      <c r="V34" s="30"/>
      <c r="W34" s="30"/>
      <c r="X34" s="30"/>
      <c r="Y34" s="30"/>
      <c r="Z34" s="30"/>
    </row>
    <row r="35" ht="15.75" customHeight="1">
      <c r="A35" s="30"/>
      <c r="B35" s="57"/>
      <c r="C35" s="58"/>
      <c r="D35" s="56"/>
      <c r="H35" s="30"/>
      <c r="I35" s="30"/>
      <c r="J35" s="30"/>
      <c r="K35" s="30"/>
      <c r="L35" s="30"/>
      <c r="M35" s="30"/>
      <c r="N35" s="30"/>
      <c r="O35" s="30"/>
      <c r="P35" s="30"/>
      <c r="Q35" s="30"/>
      <c r="R35" s="30"/>
      <c r="S35" s="30"/>
      <c r="T35" s="30"/>
      <c r="U35" s="30"/>
      <c r="V35" s="30"/>
      <c r="W35" s="30"/>
      <c r="X35" s="30"/>
      <c r="Y35" s="30"/>
      <c r="Z35" s="3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D7:E7"/>
    <mergeCell ref="D10:E10"/>
    <mergeCell ref="D11:E11"/>
    <mergeCell ref="D12:E12"/>
    <mergeCell ref="D35:G35"/>
    <mergeCell ref="B14:H14"/>
    <mergeCell ref="B19:I19"/>
    <mergeCell ref="A1:A25"/>
    <mergeCell ref="B1:J1"/>
    <mergeCell ref="B2:I2"/>
    <mergeCell ref="B4:I4"/>
    <mergeCell ref="D5:E5"/>
    <mergeCell ref="D6:E6"/>
    <mergeCell ref="B9:I9"/>
    <mergeCell ref="B24:J24"/>
  </mergeCells>
  <printOptions/>
  <pageMargins bottom="0.75" footer="0.0" header="0.0" left="0.7" right="0.7" top="0.75"/>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7.56"/>
    <col customWidth="1" min="2" max="6" width="8.56"/>
    <col customWidth="1" min="7" max="8" width="9.89"/>
    <col customWidth="1" min="9" max="9" width="11.11"/>
    <col customWidth="1" min="10" max="26" width="8.56"/>
  </cols>
  <sheetData>
    <row r="1">
      <c r="A1" s="1" t="s">
        <v>0</v>
      </c>
    </row>
    <row r="2" ht="15.0" customHeight="1">
      <c r="C2" s="2" t="s">
        <v>1</v>
      </c>
      <c r="E2" s="2" t="s">
        <v>2</v>
      </c>
      <c r="G2" s="2" t="s">
        <v>3</v>
      </c>
    </row>
    <row r="3" ht="60.0" customHeight="1">
      <c r="A3" s="3" t="s">
        <v>4</v>
      </c>
      <c r="B3" s="3" t="s">
        <v>5</v>
      </c>
      <c r="C3" s="2" t="s">
        <v>6</v>
      </c>
      <c r="D3" s="2" t="s">
        <v>7</v>
      </c>
      <c r="E3" s="2" t="s">
        <v>6</v>
      </c>
      <c r="F3" s="2" t="s">
        <v>7</v>
      </c>
      <c r="G3" s="4" t="s">
        <v>8</v>
      </c>
      <c r="H3" s="4" t="s">
        <v>9</v>
      </c>
      <c r="I3" s="4" t="s">
        <v>10</v>
      </c>
      <c r="J3" s="4" t="s">
        <v>11</v>
      </c>
    </row>
    <row r="4" ht="60.0" customHeight="1">
      <c r="A4" s="5" t="s">
        <v>12</v>
      </c>
      <c r="B4" s="2">
        <v>745.0</v>
      </c>
      <c r="C4" s="2">
        <v>537.0</v>
      </c>
      <c r="D4" s="2">
        <v>174.0</v>
      </c>
      <c r="E4" s="2">
        <v>439.0</v>
      </c>
      <c r="F4" s="2">
        <v>255.0</v>
      </c>
      <c r="G4" s="2">
        <v>58.0</v>
      </c>
      <c r="H4" s="2">
        <v>27.0</v>
      </c>
      <c r="I4" s="2">
        <v>308.0</v>
      </c>
      <c r="J4" s="2">
        <v>232.0</v>
      </c>
    </row>
    <row r="5">
      <c r="A5" s="5"/>
      <c r="B5" s="2"/>
      <c r="C5" s="6"/>
      <c r="D5" s="2"/>
      <c r="E5" s="2"/>
      <c r="F5" s="2"/>
      <c r="G5" s="2"/>
      <c r="H5" s="2"/>
      <c r="I5" s="2"/>
      <c r="J5" s="2"/>
    </row>
    <row r="6">
      <c r="A6" s="5" t="s">
        <v>13</v>
      </c>
      <c r="B6" s="2">
        <v>983.0</v>
      </c>
      <c r="C6" s="2">
        <v>752.0</v>
      </c>
      <c r="D6" s="2">
        <v>194.0</v>
      </c>
      <c r="E6" s="2">
        <v>628.0</v>
      </c>
      <c r="F6" s="2">
        <v>294.0</v>
      </c>
      <c r="G6" s="2">
        <v>86.0</v>
      </c>
      <c r="H6" s="2">
        <v>44.0</v>
      </c>
      <c r="I6" s="2">
        <v>356.0</v>
      </c>
      <c r="J6" s="2">
        <v>364.0</v>
      </c>
    </row>
    <row r="7" ht="15.0" customHeight="1">
      <c r="A7" s="5"/>
      <c r="B7" s="2"/>
      <c r="C7" s="2"/>
      <c r="D7" s="2"/>
      <c r="E7" s="2"/>
      <c r="F7" s="2"/>
      <c r="G7" s="2"/>
      <c r="H7" s="2"/>
      <c r="I7" s="2"/>
      <c r="J7" s="2"/>
    </row>
    <row r="8" ht="15.75" customHeight="1">
      <c r="A8" s="5" t="s">
        <v>14</v>
      </c>
      <c r="B8" s="2">
        <v>155.0</v>
      </c>
      <c r="C8" s="2">
        <v>128.0</v>
      </c>
      <c r="D8" s="2">
        <v>23.0</v>
      </c>
      <c r="E8" s="2">
        <v>125.0</v>
      </c>
      <c r="F8" s="2">
        <v>27.0</v>
      </c>
      <c r="G8" s="2">
        <v>6.0</v>
      </c>
      <c r="H8" s="2">
        <v>7.0</v>
      </c>
      <c r="I8" s="2">
        <v>25.0</v>
      </c>
      <c r="J8" s="2">
        <v>104.0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J1"/>
    <mergeCell ref="C2:D2"/>
    <mergeCell ref="E2:F2"/>
    <mergeCell ref="G2:J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2"/>
    <col customWidth="1" min="2" max="2" width="12.22"/>
    <col customWidth="1" min="3" max="3" width="11.33"/>
    <col customWidth="1" min="4" max="4" width="14.56"/>
    <col customWidth="1" min="5" max="5" width="14.11"/>
    <col customWidth="1" min="6" max="6" width="8.33"/>
    <col customWidth="1" min="7" max="7" width="7.44"/>
    <col customWidth="1" min="8" max="8" width="7.22"/>
    <col customWidth="1" min="9" max="9" width="7.0"/>
    <col customWidth="1" min="10" max="26" width="13.33"/>
  </cols>
  <sheetData>
    <row r="1" ht="16.5" customHeight="1">
      <c r="A1" s="1"/>
      <c r="B1" s="1"/>
    </row>
    <row r="2" ht="18.75" customHeight="1">
      <c r="B2" s="31" t="s">
        <v>36</v>
      </c>
      <c r="C2" s="32"/>
      <c r="D2" s="32"/>
      <c r="E2" s="32"/>
      <c r="F2" s="32"/>
      <c r="G2" s="32"/>
      <c r="H2" s="32"/>
      <c r="I2" s="33"/>
      <c r="J2" s="1"/>
    </row>
    <row r="3" ht="16.5" customHeight="1">
      <c r="B3" s="35" t="s">
        <v>16</v>
      </c>
      <c r="C3" s="37">
        <v>983.0</v>
      </c>
      <c r="D3" s="30"/>
      <c r="E3" s="30"/>
      <c r="F3" s="30"/>
      <c r="G3" s="30"/>
      <c r="H3" s="30"/>
      <c r="I3" s="38"/>
    </row>
    <row r="4" ht="16.5" customHeight="1">
      <c r="B4" s="40" t="s">
        <v>17</v>
      </c>
      <c r="I4" s="41"/>
    </row>
    <row r="5" ht="16.5" customHeight="1">
      <c r="B5" s="42" t="s">
        <v>18</v>
      </c>
      <c r="C5" s="2" t="s">
        <v>7</v>
      </c>
      <c r="D5" s="2" t="s">
        <v>19</v>
      </c>
      <c r="F5" s="2" t="s">
        <v>20</v>
      </c>
      <c r="G5" s="2" t="s">
        <v>38</v>
      </c>
      <c r="H5" s="30"/>
      <c r="I5" s="38"/>
    </row>
    <row r="6" ht="16.5" customHeight="1">
      <c r="B6" s="42">
        <f>'Analysis of Hackney (Exc Catch'!B6+'Analysis of Catchment Area'!B6</f>
        <v>752</v>
      </c>
      <c r="C6" s="2">
        <f>'Analysis of Hackney (Exc Catch'!C6+'Analysis of Catchment Area'!C6</f>
        <v>194</v>
      </c>
      <c r="D6" s="2">
        <f>'Analysis of Hackney (Exc Catch'!D6:E6+'Analysis of Catchment Area'!D6:E6</f>
        <v>32</v>
      </c>
      <c r="F6" s="2">
        <f>'Analysis of Hackney (Exc Catch'!F6+'Analysis of Catchment Area'!F6</f>
        <v>5</v>
      </c>
      <c r="G6" s="2">
        <f>SUM(B6:F6)</f>
        <v>983</v>
      </c>
      <c r="H6" s="30"/>
      <c r="I6" s="38"/>
    </row>
    <row r="7" ht="16.5" customHeight="1">
      <c r="B7" s="43">
        <f t="shared" ref="B7:D7" si="1">B6/$C$3</f>
        <v>0.7650050865</v>
      </c>
      <c r="C7" s="17">
        <f t="shared" si="1"/>
        <v>0.1973550356</v>
      </c>
      <c r="D7" s="17">
        <f t="shared" si="1"/>
        <v>0.03255340793</v>
      </c>
      <c r="F7" s="17">
        <f>F6/$C$3</f>
        <v>0.00508646999</v>
      </c>
      <c r="G7" s="2"/>
      <c r="H7" s="30"/>
      <c r="I7" s="38"/>
    </row>
    <row r="8" ht="16.5" customHeight="1">
      <c r="B8" s="45"/>
      <c r="C8" s="30"/>
      <c r="D8" s="30"/>
      <c r="E8" s="30"/>
      <c r="F8" s="30"/>
      <c r="G8" s="30"/>
      <c r="H8" s="30"/>
      <c r="I8" s="38"/>
    </row>
    <row r="9" ht="34.5" customHeight="1">
      <c r="B9" s="47" t="s">
        <v>22</v>
      </c>
      <c r="I9" s="41"/>
    </row>
    <row r="10" ht="16.5" customHeight="1">
      <c r="B10" s="42" t="s">
        <v>18</v>
      </c>
      <c r="C10" s="2" t="s">
        <v>7</v>
      </c>
      <c r="D10" s="2" t="s">
        <v>19</v>
      </c>
      <c r="F10" s="2" t="s">
        <v>20</v>
      </c>
      <c r="G10" s="2" t="s">
        <v>38</v>
      </c>
      <c r="H10" s="30"/>
      <c r="I10" s="38"/>
    </row>
    <row r="11" ht="16.5" customHeight="1">
      <c r="B11" s="42">
        <f>'Analysis of Hackney (Exc Catch'!B11+'Analysis of Catchment Area'!B11</f>
        <v>628</v>
      </c>
      <c r="C11" s="2">
        <f>'Analysis of Hackney (Exc Catch'!C11+'Analysis of Catchment Area'!C11</f>
        <v>294</v>
      </c>
      <c r="D11" s="2">
        <f>'Analysis of Hackney (Exc Catch'!D11:E11+'Analysis of Catchment Area'!D11:E11</f>
        <v>58</v>
      </c>
      <c r="F11" s="2">
        <f>'Analysis of Hackney (Exc Catch'!F11+'Analysis of Catchment Area'!F11</f>
        <v>3</v>
      </c>
      <c r="G11" s="2">
        <f>SUM(B11:F11)</f>
        <v>983</v>
      </c>
      <c r="H11" s="30"/>
      <c r="I11" s="38"/>
    </row>
    <row r="12" ht="16.5" customHeight="1">
      <c r="B12" s="43">
        <f t="shared" ref="B12:D12" si="2">B11/$C$3</f>
        <v>0.6388606307</v>
      </c>
      <c r="C12" s="17">
        <f t="shared" si="2"/>
        <v>0.2990844354</v>
      </c>
      <c r="D12" s="17">
        <f t="shared" si="2"/>
        <v>0.05900305188</v>
      </c>
      <c r="F12" s="17">
        <f>F11/C3</f>
        <v>0.003051881994</v>
      </c>
      <c r="G12" s="30"/>
      <c r="H12" s="30"/>
      <c r="I12" s="38"/>
    </row>
    <row r="13" ht="16.5" customHeight="1">
      <c r="B13" s="45"/>
      <c r="C13" s="30"/>
      <c r="D13" s="30"/>
      <c r="E13" s="30"/>
      <c r="F13" s="30"/>
      <c r="G13" s="30"/>
      <c r="H13" s="30"/>
      <c r="I13" s="38"/>
    </row>
    <row r="14" ht="16.5" customHeight="1">
      <c r="B14" s="48" t="s">
        <v>23</v>
      </c>
      <c r="I14" s="41"/>
    </row>
    <row r="15" ht="45.0" customHeight="1">
      <c r="B15" s="49" t="s">
        <v>24</v>
      </c>
      <c r="C15" s="4" t="s">
        <v>25</v>
      </c>
      <c r="D15" s="4" t="s">
        <v>26</v>
      </c>
      <c r="E15" s="4" t="s">
        <v>27</v>
      </c>
      <c r="F15" s="4" t="s">
        <v>28</v>
      </c>
      <c r="G15" s="4" t="s">
        <v>20</v>
      </c>
      <c r="H15" s="4" t="s">
        <v>40</v>
      </c>
      <c r="I15" s="50" t="s">
        <v>38</v>
      </c>
    </row>
    <row r="16" ht="16.5" customHeight="1">
      <c r="B16" s="42">
        <f>'Analysis of Hackney (Exc Catch'!B16+'Analysis of Catchment Area'!B16</f>
        <v>86</v>
      </c>
      <c r="C16" s="2">
        <f>'Analysis of Hackney (Exc Catch'!D16+'Analysis of Catchment Area'!C16</f>
        <v>44</v>
      </c>
      <c r="D16" s="2">
        <f>'Analysis of Hackney (Exc Catch'!C16+'Analysis of Catchment Area'!D16</f>
        <v>356</v>
      </c>
      <c r="E16" s="2">
        <f>'Analysis of Hackney (Exc Catch'!E16+'Analysis of Catchment Area'!E16</f>
        <v>364</v>
      </c>
      <c r="F16" s="2">
        <f>'Analysis of Hackney (Exc Catch'!F16+'Analysis of Catchment Area'!F16</f>
        <v>39</v>
      </c>
      <c r="G16" s="2">
        <f>'Analysis of Hackney (Exc Catch'!G16+'Analysis of Catchment Area'!G16</f>
        <v>84</v>
      </c>
      <c r="H16" s="2">
        <f>'Analysis of Hackney (Exc Catch'!H16+'Analysis of Catchment Area'!H16</f>
        <v>10</v>
      </c>
      <c r="I16" s="52">
        <f>SUM(B16:H16)</f>
        <v>983</v>
      </c>
    </row>
    <row r="17" ht="16.5" customHeight="1">
      <c r="B17" s="43">
        <f t="shared" ref="B17:G17" si="3">B16/$C$3</f>
        <v>0.08748728383</v>
      </c>
      <c r="C17" s="17">
        <f t="shared" si="3"/>
        <v>0.04476093591</v>
      </c>
      <c r="D17" s="17">
        <f t="shared" si="3"/>
        <v>0.3621566633</v>
      </c>
      <c r="E17" s="17">
        <f t="shared" si="3"/>
        <v>0.3702950153</v>
      </c>
      <c r="F17" s="17">
        <f t="shared" si="3"/>
        <v>0.03967446592</v>
      </c>
      <c r="G17" s="17">
        <f t="shared" si="3"/>
        <v>0.08545269583</v>
      </c>
      <c r="H17" s="17">
        <f>H16/C3</f>
        <v>0.01017293998</v>
      </c>
      <c r="I17" s="38"/>
    </row>
    <row r="18" ht="16.5" customHeight="1">
      <c r="B18" s="45"/>
      <c r="C18" s="30"/>
      <c r="D18" s="30"/>
      <c r="E18" s="30"/>
      <c r="F18" s="30"/>
      <c r="G18" s="30"/>
      <c r="H18" s="30"/>
      <c r="I18" s="38"/>
    </row>
    <row r="19" ht="16.5" customHeight="1">
      <c r="B19" s="55" t="s">
        <v>30</v>
      </c>
      <c r="I19" s="41"/>
    </row>
    <row r="20" ht="47.25" customHeight="1">
      <c r="B20" s="42" t="s">
        <v>31</v>
      </c>
      <c r="C20" s="2" t="s">
        <v>32</v>
      </c>
      <c r="D20" s="4" t="s">
        <v>33</v>
      </c>
      <c r="E20" s="4" t="s">
        <v>34</v>
      </c>
      <c r="F20" s="4" t="s">
        <v>35</v>
      </c>
      <c r="G20" s="2" t="s">
        <v>20</v>
      </c>
      <c r="H20" s="2" t="s">
        <v>38</v>
      </c>
      <c r="I20" s="38"/>
    </row>
    <row r="21" ht="16.5" customHeight="1">
      <c r="B21" s="42">
        <f>'Analysis of Hackney (Exc Catch'!B21+'Analysis of Catchment Area'!B21</f>
        <v>814</v>
      </c>
      <c r="C21" s="2">
        <f>'Analysis of Hackney (Exc Catch'!C21+'Analysis of Catchment Area'!C21</f>
        <v>21</v>
      </c>
      <c r="D21" s="2">
        <f>'Analysis of Hackney (Exc Catch'!D21+'Analysis of Catchment Area'!D21</f>
        <v>20</v>
      </c>
      <c r="E21" s="2">
        <f>'Analysis of Hackney (Exc Catch'!E21+'Analysis of Catchment Area'!E21</f>
        <v>92</v>
      </c>
      <c r="F21" s="2">
        <f>'Analysis of Hackney (Exc Catch'!F21+'Analysis of Catchment Area'!F21</f>
        <v>34</v>
      </c>
      <c r="G21" s="2">
        <f>'Analysis of Hackney (Exc Catch'!G21+'Analysis of Catchment Area'!G21</f>
        <v>2</v>
      </c>
      <c r="H21" s="2">
        <f>SUM(B21:G21)</f>
        <v>983</v>
      </c>
      <c r="I21" s="38"/>
    </row>
    <row r="22" ht="16.5" customHeight="1">
      <c r="B22" s="43">
        <f t="shared" ref="B22:G22" si="4">B21/$C$3</f>
        <v>0.8280773143</v>
      </c>
      <c r="C22" s="17">
        <f t="shared" si="4"/>
        <v>0.02136317396</v>
      </c>
      <c r="D22" s="17">
        <f t="shared" si="4"/>
        <v>0.02034587996</v>
      </c>
      <c r="E22" s="17">
        <f t="shared" si="4"/>
        <v>0.09359104781</v>
      </c>
      <c r="F22" s="17">
        <f t="shared" si="4"/>
        <v>0.03458799593</v>
      </c>
      <c r="G22" s="17">
        <f t="shared" si="4"/>
        <v>0.002034587996</v>
      </c>
      <c r="H22" s="2"/>
      <c r="I22" s="38"/>
    </row>
    <row r="23" ht="16.5" customHeight="1">
      <c r="B23" s="60"/>
      <c r="C23" s="61"/>
      <c r="D23" s="61"/>
      <c r="E23" s="61"/>
      <c r="F23" s="61"/>
      <c r="G23" s="61"/>
      <c r="H23" s="61"/>
      <c r="I23" s="62"/>
      <c r="K23" s="30"/>
      <c r="L23" s="30"/>
      <c r="M23" s="30"/>
      <c r="N23" s="30"/>
      <c r="O23" s="30"/>
      <c r="P23" s="30"/>
      <c r="Q23" s="30"/>
      <c r="R23" s="30"/>
      <c r="S23" s="30"/>
      <c r="T23" s="30"/>
      <c r="U23" s="30"/>
      <c r="V23" s="30"/>
      <c r="W23" s="30"/>
      <c r="X23" s="30"/>
      <c r="Y23" s="30"/>
      <c r="Z23" s="30"/>
    </row>
    <row r="24" ht="16.5" customHeight="1">
      <c r="B24" s="56"/>
      <c r="K24" s="30"/>
      <c r="L24" s="30"/>
      <c r="M24" s="30"/>
      <c r="N24" s="30"/>
      <c r="O24" s="30"/>
      <c r="P24" s="30"/>
      <c r="Q24" s="30"/>
      <c r="R24" s="30"/>
      <c r="S24" s="30"/>
      <c r="T24" s="30"/>
      <c r="U24" s="30"/>
      <c r="V24" s="30"/>
      <c r="W24" s="30"/>
      <c r="X24" s="30"/>
      <c r="Y24" s="30"/>
      <c r="Z24" s="30"/>
    </row>
    <row r="25" ht="15.75" customHeight="1">
      <c r="A25" s="30"/>
      <c r="B25" s="57"/>
      <c r="C25" s="58"/>
      <c r="D25" s="57"/>
      <c r="E25" s="58"/>
      <c r="F25" s="57"/>
      <c r="G25" s="58"/>
      <c r="H25" s="30"/>
      <c r="I25" s="30"/>
      <c r="J25" s="30"/>
      <c r="K25" s="30"/>
      <c r="L25" s="30"/>
      <c r="M25" s="30"/>
      <c r="N25" s="30"/>
      <c r="O25" s="30"/>
      <c r="P25" s="30"/>
      <c r="Q25" s="30"/>
      <c r="R25" s="30"/>
      <c r="S25" s="30"/>
      <c r="T25" s="30"/>
      <c r="U25" s="30"/>
      <c r="V25" s="30"/>
      <c r="W25" s="30"/>
      <c r="X25" s="30"/>
      <c r="Y25" s="30"/>
      <c r="Z25" s="30"/>
    </row>
    <row r="26" ht="15.75" customHeight="1">
      <c r="A26" s="30"/>
      <c r="B26" s="57"/>
      <c r="C26" s="58"/>
      <c r="D26" s="59"/>
      <c r="E26" s="58"/>
      <c r="F26" s="57"/>
      <c r="G26" s="58"/>
      <c r="H26" s="30"/>
      <c r="I26" s="30"/>
      <c r="J26" s="30"/>
      <c r="K26" s="30"/>
      <c r="L26" s="30"/>
      <c r="M26" s="30"/>
      <c r="N26" s="30"/>
      <c r="O26" s="30"/>
      <c r="P26" s="30"/>
      <c r="Q26" s="30"/>
      <c r="R26" s="30"/>
      <c r="S26" s="30"/>
      <c r="T26" s="30"/>
      <c r="U26" s="30"/>
      <c r="V26" s="30"/>
      <c r="W26" s="30"/>
      <c r="X26" s="30"/>
      <c r="Y26" s="30"/>
      <c r="Z26" s="30"/>
    </row>
    <row r="27" ht="15.75" customHeight="1">
      <c r="A27" s="30"/>
      <c r="B27" s="57"/>
      <c r="C27" s="58"/>
      <c r="D27" s="57"/>
      <c r="E27" s="58"/>
      <c r="F27" s="57"/>
      <c r="G27" s="58"/>
      <c r="H27" s="30"/>
      <c r="I27" s="30"/>
      <c r="J27" s="30"/>
      <c r="K27" s="30"/>
      <c r="L27" s="30"/>
      <c r="M27" s="30"/>
      <c r="N27" s="30"/>
      <c r="O27" s="30"/>
      <c r="P27" s="30"/>
      <c r="Q27" s="30"/>
      <c r="R27" s="30"/>
      <c r="S27" s="30"/>
      <c r="T27" s="30"/>
      <c r="U27" s="30"/>
      <c r="V27" s="30"/>
      <c r="W27" s="30"/>
      <c r="X27" s="30"/>
      <c r="Y27" s="30"/>
      <c r="Z27" s="30"/>
    </row>
    <row r="28" ht="15.75" customHeight="1">
      <c r="A28" s="30"/>
      <c r="B28" s="57"/>
      <c r="C28" s="58"/>
      <c r="D28" s="57"/>
      <c r="E28" s="58"/>
      <c r="F28" s="57"/>
      <c r="G28" s="58"/>
      <c r="H28" s="30"/>
      <c r="I28" s="30"/>
      <c r="J28" s="30"/>
      <c r="K28" s="30"/>
      <c r="L28" s="30"/>
      <c r="M28" s="30"/>
      <c r="N28" s="30"/>
      <c r="O28" s="30"/>
      <c r="P28" s="30"/>
      <c r="Q28" s="30"/>
      <c r="R28" s="30"/>
      <c r="S28" s="30"/>
      <c r="T28" s="30"/>
      <c r="U28" s="30"/>
      <c r="V28" s="30"/>
      <c r="W28" s="30"/>
      <c r="X28" s="30"/>
      <c r="Y28" s="30"/>
      <c r="Z28" s="30"/>
    </row>
    <row r="29" ht="15.75" customHeight="1">
      <c r="A29" s="30"/>
      <c r="B29" s="57"/>
      <c r="C29" s="58"/>
      <c r="D29" s="57"/>
      <c r="E29" s="58"/>
      <c r="F29" s="57"/>
      <c r="G29" s="58"/>
      <c r="H29" s="30"/>
      <c r="I29" s="30"/>
      <c r="J29" s="30"/>
      <c r="K29" s="30"/>
      <c r="L29" s="30"/>
      <c r="M29" s="30"/>
      <c r="N29" s="30"/>
      <c r="O29" s="30"/>
      <c r="P29" s="30"/>
      <c r="Q29" s="30"/>
      <c r="R29" s="30"/>
      <c r="S29" s="30"/>
      <c r="T29" s="30"/>
      <c r="U29" s="30"/>
      <c r="V29" s="30"/>
      <c r="W29" s="30"/>
      <c r="X29" s="30"/>
      <c r="Y29" s="30"/>
      <c r="Z29" s="30"/>
    </row>
    <row r="30" ht="15.75" customHeight="1">
      <c r="A30" s="30"/>
      <c r="B30" s="57"/>
      <c r="C30" s="58"/>
      <c r="D30" s="57"/>
      <c r="E30" s="58"/>
      <c r="F30" s="57"/>
      <c r="G30" s="58"/>
      <c r="H30" s="30"/>
      <c r="I30" s="30"/>
      <c r="J30" s="30"/>
      <c r="K30" s="30"/>
      <c r="L30" s="30"/>
      <c r="M30" s="30"/>
      <c r="N30" s="30"/>
      <c r="O30" s="30"/>
      <c r="P30" s="30"/>
      <c r="Q30" s="30"/>
      <c r="R30" s="30"/>
      <c r="S30" s="30"/>
      <c r="T30" s="30"/>
      <c r="U30" s="30"/>
      <c r="V30" s="30"/>
      <c r="W30" s="30"/>
      <c r="X30" s="30"/>
      <c r="Y30" s="30"/>
      <c r="Z30" s="30"/>
    </row>
    <row r="31" ht="15.75" customHeight="1">
      <c r="A31" s="30"/>
      <c r="B31" s="57"/>
      <c r="C31" s="58"/>
      <c r="D31" s="57"/>
      <c r="E31" s="58"/>
      <c r="F31" s="57"/>
      <c r="G31" s="58"/>
      <c r="H31" s="30"/>
      <c r="I31" s="30"/>
      <c r="J31" s="30"/>
      <c r="K31" s="30"/>
      <c r="L31" s="30"/>
      <c r="M31" s="30"/>
      <c r="N31" s="30"/>
      <c r="O31" s="30"/>
      <c r="P31" s="30"/>
      <c r="Q31" s="30"/>
      <c r="R31" s="30"/>
      <c r="S31" s="30"/>
      <c r="T31" s="30"/>
      <c r="U31" s="30"/>
      <c r="V31" s="30"/>
      <c r="W31" s="30"/>
      <c r="X31" s="30"/>
      <c r="Y31" s="30"/>
      <c r="Z31" s="30"/>
    </row>
    <row r="32" ht="15.75" customHeight="1">
      <c r="A32" s="30"/>
      <c r="B32" s="57"/>
      <c r="C32" s="58"/>
      <c r="D32" s="57"/>
      <c r="E32" s="58"/>
      <c r="F32" s="57"/>
      <c r="G32" s="58"/>
      <c r="H32" s="30"/>
      <c r="I32" s="30"/>
      <c r="J32" s="30"/>
      <c r="K32" s="30"/>
      <c r="L32" s="30"/>
      <c r="M32" s="30"/>
      <c r="N32" s="30"/>
      <c r="O32" s="30"/>
      <c r="P32" s="30"/>
      <c r="Q32" s="30"/>
      <c r="R32" s="30"/>
      <c r="S32" s="30"/>
      <c r="T32" s="30"/>
      <c r="U32" s="30"/>
      <c r="V32" s="30"/>
      <c r="W32" s="30"/>
      <c r="X32" s="30"/>
      <c r="Y32" s="30"/>
      <c r="Z32" s="30"/>
    </row>
    <row r="33" ht="15.75" customHeight="1">
      <c r="A33" s="30"/>
      <c r="B33" s="57"/>
      <c r="C33" s="58"/>
      <c r="D33" s="57"/>
      <c r="E33" s="58"/>
      <c r="F33" s="57"/>
      <c r="G33" s="58"/>
      <c r="H33" s="30"/>
      <c r="I33" s="30"/>
      <c r="J33" s="30"/>
      <c r="K33" s="30"/>
      <c r="L33" s="30"/>
      <c r="M33" s="30"/>
      <c r="N33" s="30"/>
      <c r="O33" s="30"/>
      <c r="P33" s="30"/>
      <c r="Q33" s="30"/>
      <c r="R33" s="30"/>
      <c r="S33" s="30"/>
      <c r="T33" s="30"/>
      <c r="U33" s="30"/>
      <c r="V33" s="30"/>
      <c r="W33" s="30"/>
      <c r="X33" s="30"/>
      <c r="Y33" s="30"/>
      <c r="Z33" s="30"/>
    </row>
    <row r="34" ht="15.75" customHeight="1">
      <c r="A34" s="30"/>
      <c r="B34" s="57"/>
      <c r="C34" s="58"/>
      <c r="D34" s="57"/>
      <c r="E34" s="58"/>
      <c r="F34" s="57"/>
      <c r="G34" s="58"/>
      <c r="H34" s="30"/>
      <c r="I34" s="30"/>
      <c r="J34" s="30"/>
      <c r="K34" s="30"/>
      <c r="L34" s="30"/>
      <c r="M34" s="30"/>
      <c r="N34" s="30"/>
      <c r="O34" s="30"/>
      <c r="P34" s="30"/>
      <c r="Q34" s="30"/>
      <c r="R34" s="30"/>
      <c r="S34" s="30"/>
      <c r="T34" s="30"/>
      <c r="U34" s="30"/>
      <c r="V34" s="30"/>
      <c r="W34" s="30"/>
      <c r="X34" s="30"/>
      <c r="Y34" s="30"/>
      <c r="Z34" s="30"/>
    </row>
    <row r="35" ht="15.75" customHeight="1">
      <c r="A35" s="30"/>
      <c r="B35" s="57"/>
      <c r="C35" s="58"/>
      <c r="D35" s="57"/>
      <c r="E35" s="58"/>
      <c r="F35" s="57"/>
      <c r="G35" s="58"/>
      <c r="H35" s="30"/>
      <c r="I35" s="30"/>
      <c r="J35" s="30"/>
      <c r="K35" s="30"/>
      <c r="L35" s="30"/>
      <c r="M35" s="30"/>
      <c r="N35" s="30"/>
      <c r="O35" s="30"/>
      <c r="P35" s="30"/>
      <c r="Q35" s="30"/>
      <c r="R35" s="30"/>
      <c r="S35" s="30"/>
      <c r="T35" s="30"/>
      <c r="U35" s="30"/>
      <c r="V35" s="30"/>
      <c r="W35" s="30"/>
      <c r="X35" s="30"/>
      <c r="Y35" s="30"/>
      <c r="Z35" s="30"/>
    </row>
    <row r="36" ht="15.75" customHeight="1">
      <c r="A36" s="30"/>
      <c r="B36" s="57"/>
      <c r="C36" s="58"/>
      <c r="D36" s="56"/>
      <c r="H36" s="30"/>
      <c r="I36" s="30"/>
      <c r="J36" s="30"/>
      <c r="K36" s="30"/>
      <c r="L36" s="30"/>
      <c r="M36" s="30"/>
      <c r="N36" s="30"/>
      <c r="O36" s="30"/>
      <c r="P36" s="30"/>
      <c r="Q36" s="30"/>
      <c r="R36" s="30"/>
      <c r="S36" s="30"/>
      <c r="T36" s="30"/>
      <c r="U36" s="30"/>
      <c r="V36" s="30"/>
      <c r="W36" s="30"/>
      <c r="X36" s="30"/>
      <c r="Y36" s="30"/>
      <c r="Z36" s="30"/>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D7:E7"/>
    <mergeCell ref="B9:I9"/>
    <mergeCell ref="D10:E10"/>
    <mergeCell ref="D11:E11"/>
    <mergeCell ref="D36:G36"/>
    <mergeCell ref="D12:E12"/>
    <mergeCell ref="B14:I14"/>
    <mergeCell ref="B19:I19"/>
    <mergeCell ref="B24:J24"/>
    <mergeCell ref="A1:A24"/>
    <mergeCell ref="B1:J1"/>
    <mergeCell ref="B2:I2"/>
    <mergeCell ref="J2:J23"/>
    <mergeCell ref="B4:I4"/>
    <mergeCell ref="D5:E5"/>
    <mergeCell ref="D6:E6"/>
  </mergeCells>
  <printOptions/>
  <pageMargins bottom="0.75" footer="0.0" header="0.0" left="0.25" right="0.25"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33"/>
    <col customWidth="1" min="2" max="2" width="13.89"/>
    <col customWidth="1" min="3" max="3" width="11.78"/>
    <col customWidth="1" min="4" max="4" width="14.78"/>
    <col customWidth="1" min="5" max="5" width="14.0"/>
    <col customWidth="1" min="6" max="6" width="10.67"/>
    <col customWidth="1" min="7" max="7" width="6.89"/>
    <col customWidth="1" min="8" max="8" width="6.78"/>
    <col customWidth="1" min="9" max="9" width="7.0"/>
    <col customWidth="1" min="10" max="26" width="13.33"/>
  </cols>
  <sheetData>
    <row r="1" ht="16.5" customHeight="1">
      <c r="A1" s="1"/>
      <c r="B1" s="1"/>
    </row>
    <row r="2" ht="18.75" customHeight="1">
      <c r="B2" s="31" t="s">
        <v>222</v>
      </c>
      <c r="C2" s="32"/>
      <c r="D2" s="32"/>
      <c r="E2" s="32"/>
      <c r="F2" s="32"/>
      <c r="G2" s="32"/>
      <c r="H2" s="33"/>
      <c r="I2" s="1"/>
    </row>
    <row r="3" ht="16.5" customHeight="1">
      <c r="B3" s="35" t="s">
        <v>16</v>
      </c>
      <c r="C3" s="37">
        <v>155.0</v>
      </c>
      <c r="D3" s="30"/>
      <c r="E3" s="30"/>
      <c r="F3" s="30"/>
      <c r="G3" s="30"/>
      <c r="H3" s="38"/>
    </row>
    <row r="4" ht="16.5" customHeight="1">
      <c r="B4" s="40" t="s">
        <v>17</v>
      </c>
      <c r="H4" s="41"/>
    </row>
    <row r="5" ht="16.5" customHeight="1">
      <c r="B5" s="42" t="s">
        <v>18</v>
      </c>
      <c r="C5" s="2" t="s">
        <v>7</v>
      </c>
      <c r="D5" s="2" t="s">
        <v>19</v>
      </c>
      <c r="F5" s="2" t="s">
        <v>20</v>
      </c>
      <c r="G5" s="2" t="s">
        <v>38</v>
      </c>
      <c r="H5" s="38"/>
    </row>
    <row r="6" ht="16.5" customHeight="1">
      <c r="B6" s="42">
        <f>COUNTIF('Responses outside borough'!E:E,"support")</f>
        <v>128</v>
      </c>
      <c r="C6" s="2">
        <f>COUNTIF('Responses outside borough'!E:E,"Oppose")</f>
        <v>23</v>
      </c>
      <c r="D6" s="2">
        <f>COUNTIF('Responses outside borough'!E:E,"Neither Support nor Oppose")</f>
        <v>3</v>
      </c>
      <c r="F6" s="2">
        <v>1.0</v>
      </c>
      <c r="G6" s="2">
        <f>SUM(B6:F6)</f>
        <v>155</v>
      </c>
      <c r="H6" s="38"/>
    </row>
    <row r="7" ht="16.5" customHeight="1">
      <c r="B7" s="43">
        <f t="shared" ref="B7:D7" si="1">B6/$C$3</f>
        <v>0.8258064516</v>
      </c>
      <c r="C7" s="17">
        <f t="shared" si="1"/>
        <v>0.1483870968</v>
      </c>
      <c r="D7" s="17">
        <f t="shared" si="1"/>
        <v>0.01935483871</v>
      </c>
      <c r="F7" s="17">
        <f>F6/$C$3</f>
        <v>0.006451612903</v>
      </c>
      <c r="G7" s="2"/>
      <c r="H7" s="38"/>
    </row>
    <row r="8" ht="16.5" customHeight="1">
      <c r="B8" s="45"/>
      <c r="C8" s="30"/>
      <c r="D8" s="30"/>
      <c r="E8" s="30"/>
      <c r="F8" s="30"/>
      <c r="G8" s="30"/>
      <c r="H8" s="38"/>
    </row>
    <row r="9" ht="34.5" customHeight="1">
      <c r="B9" s="47" t="s">
        <v>22</v>
      </c>
      <c r="H9" s="41"/>
    </row>
    <row r="10" ht="16.5" customHeight="1">
      <c r="B10" s="42" t="s">
        <v>18</v>
      </c>
      <c r="C10" s="2" t="s">
        <v>7</v>
      </c>
      <c r="D10" s="2" t="s">
        <v>19</v>
      </c>
      <c r="F10" s="2" t="s">
        <v>20</v>
      </c>
      <c r="G10" s="2" t="s">
        <v>38</v>
      </c>
      <c r="H10" s="38"/>
    </row>
    <row r="11" ht="16.5" customHeight="1">
      <c r="B11" s="42">
        <f>COUNTIF('Responses outside borough'!F:F,"support")</f>
        <v>125</v>
      </c>
      <c r="C11" s="2">
        <f>COUNTIF('Responses outside borough'!F:F,"Oppose")</f>
        <v>27</v>
      </c>
      <c r="D11" s="2">
        <f>COUNTIF('Responses outside borough'!F:F,"Neither Support nor Oppose")</f>
        <v>3</v>
      </c>
      <c r="F11" s="2">
        <v>0.0</v>
      </c>
      <c r="G11" s="2">
        <f>SUM(B11:E11)</f>
        <v>155</v>
      </c>
      <c r="H11" s="38"/>
    </row>
    <row r="12" ht="16.5" customHeight="1">
      <c r="B12" s="43">
        <f t="shared" ref="B12:D12" si="2">B11/$C$3</f>
        <v>0.8064516129</v>
      </c>
      <c r="C12" s="17">
        <f t="shared" si="2"/>
        <v>0.1741935484</v>
      </c>
      <c r="D12" s="17">
        <f t="shared" si="2"/>
        <v>0.01935483871</v>
      </c>
      <c r="F12" s="2">
        <v>0.0</v>
      </c>
      <c r="G12" s="30"/>
      <c r="H12" s="38"/>
    </row>
    <row r="13" ht="16.5" customHeight="1">
      <c r="B13" s="45"/>
      <c r="C13" s="30"/>
      <c r="D13" s="30"/>
      <c r="E13" s="30"/>
      <c r="F13" s="30"/>
      <c r="G13" s="30"/>
      <c r="H13" s="38"/>
    </row>
    <row r="14" ht="16.5" customHeight="1">
      <c r="B14" s="48" t="s">
        <v>23</v>
      </c>
      <c r="H14" s="41"/>
    </row>
    <row r="15" ht="45.0" customHeight="1">
      <c r="B15" s="49" t="s">
        <v>24</v>
      </c>
      <c r="C15" s="4" t="s">
        <v>25</v>
      </c>
      <c r="D15" s="4" t="s">
        <v>26</v>
      </c>
      <c r="E15" s="4" t="s">
        <v>27</v>
      </c>
      <c r="F15" s="4" t="s">
        <v>28</v>
      </c>
      <c r="G15" s="4" t="s">
        <v>20</v>
      </c>
      <c r="H15" s="50" t="s">
        <v>38</v>
      </c>
    </row>
    <row r="16" ht="16.5" customHeight="1">
      <c r="B16" s="42">
        <f>COUNTIF('Responses outside borough'!G:G,"7am - 7pm from Monday - Saturday")</f>
        <v>6</v>
      </c>
      <c r="C16" s="2">
        <f>COUNTIF('Responses outside borough'!G:G,"Extending the above to include Sundays")</f>
        <v>7</v>
      </c>
      <c r="D16" s="2">
        <f>COUNTIF('Responses outside borough'!G:G,"7am - 10am and 3pm - 7pm from Monday - Saturday")</f>
        <v>25</v>
      </c>
      <c r="E16" s="2">
        <f>COUNTIF('Responses outside borough'!G:G,"24 hours")</f>
        <v>104</v>
      </c>
      <c r="F16" s="2">
        <f>COUNTIF('Responses outside borough'!G:G,"Neither")</f>
        <v>2</v>
      </c>
      <c r="G16" s="2">
        <v>11.0</v>
      </c>
      <c r="H16" s="52">
        <f>SUM(B16:G16)</f>
        <v>155</v>
      </c>
    </row>
    <row r="17" ht="16.5" customHeight="1">
      <c r="B17" s="43">
        <f t="shared" ref="B17:G17" si="3">B16/$C$3</f>
        <v>0.03870967742</v>
      </c>
      <c r="C17" s="17">
        <f t="shared" si="3"/>
        <v>0.04516129032</v>
      </c>
      <c r="D17" s="17">
        <f t="shared" si="3"/>
        <v>0.1612903226</v>
      </c>
      <c r="E17" s="17">
        <f t="shared" si="3"/>
        <v>0.6709677419</v>
      </c>
      <c r="F17" s="17">
        <f t="shared" si="3"/>
        <v>0.01290322581</v>
      </c>
      <c r="G17" s="17">
        <f t="shared" si="3"/>
        <v>0.07096774194</v>
      </c>
      <c r="H17" s="52"/>
    </row>
    <row r="18" ht="16.5" customHeight="1">
      <c r="B18" s="45"/>
      <c r="C18" s="30"/>
      <c r="D18" s="30"/>
      <c r="E18" s="30"/>
      <c r="F18" s="30"/>
      <c r="G18" s="30"/>
      <c r="H18" s="38"/>
    </row>
    <row r="19" ht="16.5" customHeight="1">
      <c r="B19" s="55" t="s">
        <v>30</v>
      </c>
      <c r="H19" s="41"/>
    </row>
    <row r="20" ht="47.25" customHeight="1">
      <c r="B20" s="42" t="s">
        <v>31</v>
      </c>
      <c r="C20" s="2" t="s">
        <v>32</v>
      </c>
      <c r="D20" s="4" t="s">
        <v>33</v>
      </c>
      <c r="E20" s="4" t="s">
        <v>34</v>
      </c>
      <c r="F20" s="4" t="s">
        <v>35</v>
      </c>
      <c r="G20" s="2" t="s">
        <v>20</v>
      </c>
      <c r="H20" s="52" t="s">
        <v>38</v>
      </c>
    </row>
    <row r="21" ht="16.5" customHeight="1">
      <c r="B21" s="42">
        <f>COUNTIF('Responses outside borough'!D:D,"Resident")</f>
        <v>12</v>
      </c>
      <c r="C21" s="2">
        <f>COUNTIF('Responses outside borough'!D:D,"Business")</f>
        <v>6</v>
      </c>
      <c r="D21" s="2">
        <f>COUNTIF('Responses outside borough'!D:D,"Person who works in the area")</f>
        <v>44</v>
      </c>
      <c r="E21" s="2">
        <f>COUNTIF('Responses outside borough'!D:D,"Parent of a child London Fields Primary School")</f>
        <v>4</v>
      </c>
      <c r="F21" s="2">
        <f>COUNTIF('Responses outside borough'!D:D,"Visitor to the area")</f>
        <v>88</v>
      </c>
      <c r="G21" s="2">
        <v>1.0</v>
      </c>
      <c r="H21" s="52">
        <f>SUM(B21:G21)</f>
        <v>155</v>
      </c>
    </row>
    <row r="22" ht="16.5" customHeight="1">
      <c r="B22" s="43">
        <f t="shared" ref="B22:G22" si="4">B21/$C$3</f>
        <v>0.07741935484</v>
      </c>
      <c r="C22" s="17">
        <f t="shared" si="4"/>
        <v>0.03870967742</v>
      </c>
      <c r="D22" s="17">
        <f t="shared" si="4"/>
        <v>0.2838709677</v>
      </c>
      <c r="E22" s="17">
        <f t="shared" si="4"/>
        <v>0.02580645161</v>
      </c>
      <c r="F22" s="17">
        <f t="shared" si="4"/>
        <v>0.5677419355</v>
      </c>
      <c r="G22" s="17">
        <f t="shared" si="4"/>
        <v>0.006451612903</v>
      </c>
      <c r="H22" s="52"/>
    </row>
    <row r="23" ht="16.5" customHeight="1">
      <c r="B23" s="60"/>
      <c r="C23" s="61"/>
      <c r="D23" s="61"/>
      <c r="E23" s="61"/>
      <c r="F23" s="61"/>
      <c r="G23" s="61"/>
      <c r="H23" s="62"/>
    </row>
    <row r="24" ht="16.5" customHeight="1">
      <c r="B24" s="1"/>
    </row>
    <row r="25" ht="16.5" customHeight="1">
      <c r="A25" s="1"/>
      <c r="B25" s="1"/>
      <c r="C25" s="1"/>
      <c r="D25" s="1"/>
      <c r="E25" s="1"/>
      <c r="F25" s="1"/>
      <c r="G25" s="1"/>
      <c r="H25" s="1"/>
      <c r="I25" s="1"/>
    </row>
    <row r="26" ht="16.5" customHeight="1">
      <c r="A26" s="1"/>
      <c r="B26" s="67" t="s">
        <v>314</v>
      </c>
      <c r="C26" s="68"/>
      <c r="D26" s="68"/>
      <c r="E26" s="68"/>
      <c r="F26" s="68"/>
      <c r="G26" s="69"/>
      <c r="H26" s="70"/>
      <c r="I26" s="1"/>
    </row>
    <row r="27" ht="16.5" customHeight="1">
      <c r="B27" s="71" t="s">
        <v>324</v>
      </c>
      <c r="C27" s="72">
        <f>COUNTIF('Responses outside borough'!C:C, "Tower Hamlets")</f>
        <v>21</v>
      </c>
    </row>
    <row r="28" ht="15.75" customHeight="1">
      <c r="B28" s="71" t="s">
        <v>338</v>
      </c>
      <c r="C28" s="72">
        <f>COUNTIF('Responses outside borough'!C:C, "Islington")</f>
        <v>20</v>
      </c>
    </row>
    <row r="29" ht="15.75" customHeight="1">
      <c r="B29" s="71" t="s">
        <v>343</v>
      </c>
      <c r="C29" s="72">
        <f>COUNTIF('Responses outside borough'!C:C, "Waltham Forest")</f>
        <v>20</v>
      </c>
    </row>
    <row r="30" ht="15.75" customHeight="1">
      <c r="B30" s="71" t="s">
        <v>349</v>
      </c>
      <c r="C30" s="72">
        <f>COUNTIF('Responses outside borough'!C:C, "Haringey")</f>
        <v>12</v>
      </c>
    </row>
    <row r="31" ht="15.75" customHeight="1">
      <c r="B31" s="71" t="s">
        <v>355</v>
      </c>
      <c r="C31" s="72">
        <f>COUNTIF('Responses outside borough'!C:C, "Camden")</f>
        <v>9</v>
      </c>
    </row>
    <row r="32" ht="15.75" customHeight="1">
      <c r="B32" s="71" t="s">
        <v>359</v>
      </c>
      <c r="C32" s="72">
        <f>COUNTIF('Responses outside borough'!C:C, "Lambeth")</f>
        <v>8</v>
      </c>
    </row>
    <row r="33" ht="15.75" customHeight="1">
      <c r="B33" s="71" t="s">
        <v>363</v>
      </c>
      <c r="C33" s="72">
        <v>5.0</v>
      </c>
    </row>
    <row r="34" ht="15.75" customHeight="1">
      <c r="B34" s="71" t="s">
        <v>366</v>
      </c>
      <c r="C34" s="72">
        <f>COUNTIF('Responses outside borough'!C:C, "Essex")</f>
        <v>5</v>
      </c>
    </row>
    <row r="35" ht="15.75" customHeight="1">
      <c r="B35" s="71" t="s">
        <v>370</v>
      </c>
      <c r="C35" s="72">
        <f>COUNTIF('Responses outside borough'!C:C, "Havering")</f>
        <v>4</v>
      </c>
    </row>
    <row r="36" ht="15.75" customHeight="1">
      <c r="B36" s="71" t="s">
        <v>373</v>
      </c>
      <c r="C36" s="72">
        <f>COUNTIF('Responses outside borough'!C:C, "Kent")</f>
        <v>4</v>
      </c>
    </row>
    <row r="37" ht="15.75" customHeight="1">
      <c r="B37" s="71" t="s">
        <v>380</v>
      </c>
      <c r="C37" s="72">
        <f>COUNTIF('Responses outside borough'!C:C, "Newham")</f>
        <v>4</v>
      </c>
    </row>
    <row r="38" ht="15.75" customHeight="1">
      <c r="B38" s="71" t="s">
        <v>385</v>
      </c>
      <c r="C38" s="72">
        <f>COUNTIF('Responses outside borough'!C:C, "Hertfordshire")</f>
        <v>3</v>
      </c>
    </row>
    <row r="39" ht="15.75" customHeight="1">
      <c r="B39" s="73" t="s">
        <v>394</v>
      </c>
      <c r="C39" s="72">
        <f>COUNTIF('Responses outside borough'!C:C, "Lewisham")</f>
        <v>3</v>
      </c>
      <c r="D39" s="56"/>
    </row>
    <row r="40" ht="15.75" customHeight="1">
      <c r="B40" s="73" t="s">
        <v>399</v>
      </c>
      <c r="C40" s="72">
        <f>COUNTIF('Responses outside borough'!C:C, "Redbridge")</f>
        <v>3</v>
      </c>
      <c r="D40" s="30"/>
      <c r="E40" s="30"/>
      <c r="F40" s="30"/>
      <c r="G40" s="30"/>
    </row>
    <row r="41" ht="15.75" customHeight="1">
      <c r="B41" s="73" t="s">
        <v>402</v>
      </c>
      <c r="C41" s="72">
        <f>COUNTIF('Responses outside borough'!C:C, "Southwark")</f>
        <v>3</v>
      </c>
    </row>
    <row r="42" ht="15.75" customHeight="1">
      <c r="B42" s="73" t="s">
        <v>406</v>
      </c>
      <c r="C42" s="72">
        <f>COUNTIF('Responses outside borough'!C:C, "Sussex")</f>
        <v>3</v>
      </c>
    </row>
    <row r="43" ht="15.75" customHeight="1">
      <c r="B43" s="73" t="s">
        <v>410</v>
      </c>
      <c r="C43" s="72">
        <f>COUNTIF('Responses outside borough'!C:C, "Barnet")</f>
        <v>2</v>
      </c>
    </row>
    <row r="44" ht="15.75" customHeight="1">
      <c r="B44" s="73" t="s">
        <v>412</v>
      </c>
      <c r="C44" s="72">
        <f>COUNTIF('Responses outside borough'!C:C, "Brent")</f>
        <v>2</v>
      </c>
    </row>
    <row r="45" ht="15.75" customHeight="1">
      <c r="B45" s="73" t="s">
        <v>413</v>
      </c>
      <c r="C45" s="72">
        <f>COUNTIF('Responses outside borough'!C:C, "Bristol")</f>
        <v>2</v>
      </c>
    </row>
    <row r="46" ht="15.75" customHeight="1">
      <c r="B46" s="73" t="s">
        <v>414</v>
      </c>
      <c r="C46" s="72">
        <f>COUNTIF('Responses outside borough'!C:C, "Ipswich")</f>
        <v>2</v>
      </c>
    </row>
    <row r="47" ht="15.75" customHeight="1">
      <c r="B47" s="73" t="s">
        <v>415</v>
      </c>
      <c r="C47" s="72">
        <f>COUNTIF('Responses outside borough'!C:C, "Leeds")</f>
        <v>2</v>
      </c>
    </row>
    <row r="48" ht="15.75" customHeight="1">
      <c r="B48" s="73" t="s">
        <v>416</v>
      </c>
      <c r="C48" s="72">
        <f>COUNTIF('Responses outside borough'!C:C, "Richmond")</f>
        <v>2</v>
      </c>
    </row>
    <row r="49" ht="15.75" customHeight="1">
      <c r="B49" s="73" t="s">
        <v>417</v>
      </c>
      <c r="C49" s="72">
        <f>COUNTIF('Responses outside borough'!C:C, "Wales")</f>
        <v>2</v>
      </c>
    </row>
    <row r="50" ht="15.75" customHeight="1">
      <c r="B50" s="73" t="s">
        <v>420</v>
      </c>
      <c r="C50" s="72">
        <f>COUNTIF('Responses outside borough'!C:C, "Battersea")</f>
        <v>1</v>
      </c>
    </row>
    <row r="51" ht="15.75" customHeight="1">
      <c r="B51" s="73" t="s">
        <v>424</v>
      </c>
      <c r="C51" s="72">
        <f>COUNTIF('Responses outside borough'!C:C, "Beckenham")</f>
        <v>1</v>
      </c>
    </row>
    <row r="52" ht="15.75" customHeight="1">
      <c r="B52" s="73" t="s">
        <v>426</v>
      </c>
      <c r="C52" s="74">
        <f>COUNTIF('Responses outside borough'!C:C, "Cambridge")</f>
        <v>1</v>
      </c>
    </row>
    <row r="53" ht="15.75" customHeight="1">
      <c r="B53" s="73" t="s">
        <v>429</v>
      </c>
      <c r="C53" s="74">
        <f>COUNTIF('Responses outside borough'!C:C, "Central Bedfordshire")</f>
        <v>1</v>
      </c>
    </row>
    <row r="54" ht="15.75" customHeight="1">
      <c r="B54" s="73" t="s">
        <v>432</v>
      </c>
      <c r="C54" s="74">
        <f>COUNTIF('Responses outside borough'!C:C, "City Of London")</f>
        <v>1</v>
      </c>
    </row>
    <row r="55" ht="15.75" customHeight="1">
      <c r="B55" s="73" t="s">
        <v>439</v>
      </c>
      <c r="C55" s="74">
        <f>COUNTIF('Responses outside borough'!C:C, "Croydon")</f>
        <v>1</v>
      </c>
    </row>
    <row r="56" ht="15.75" customHeight="1">
      <c r="B56" s="73" t="s">
        <v>444</v>
      </c>
      <c r="C56" s="74">
        <f>COUNTIF('Responses outside borough'!C:C, "Ealing")</f>
        <v>1</v>
      </c>
    </row>
    <row r="57" ht="15.75" customHeight="1">
      <c r="B57" s="73" t="s">
        <v>449</v>
      </c>
      <c r="C57" s="74">
        <f>COUNTIF('Responses outside borough'!C:C, "Enfield")</f>
        <v>1</v>
      </c>
    </row>
    <row r="58" ht="15.75" customHeight="1">
      <c r="B58" s="73" t="s">
        <v>450</v>
      </c>
      <c r="C58" s="74">
        <f>COUNTIF('Responses outside borough'!C:C, "Greenwich")</f>
        <v>1</v>
      </c>
    </row>
    <row r="59" ht="15.75" customHeight="1">
      <c r="B59" s="75" t="s">
        <v>452</v>
      </c>
      <c r="C59" s="74">
        <f>COUNTIF('Responses outside borough'!C:C, "Hammersmith and Fulham")</f>
        <v>1</v>
      </c>
    </row>
    <row r="60" ht="15.75" customHeight="1">
      <c r="B60" s="73" t="s">
        <v>460</v>
      </c>
      <c r="C60" s="74">
        <f>COUNTIF('Responses outside borough'!C:C, "Hampshire")</f>
        <v>1</v>
      </c>
    </row>
    <row r="61" ht="15.75" customHeight="1">
      <c r="B61" s="73" t="s">
        <v>462</v>
      </c>
      <c r="C61" s="74">
        <f>COUNTIF('Responses outside borough'!C:C, "Olympic Village")</f>
        <v>1</v>
      </c>
    </row>
    <row r="62" ht="15.75" customHeight="1">
      <c r="B62" s="73" t="s">
        <v>466</v>
      </c>
      <c r="C62" s="74">
        <f>COUNTIF('Responses outside borough'!C:C, "Surrey")</f>
        <v>1</v>
      </c>
    </row>
    <row r="63" ht="15.75" customHeight="1">
      <c r="B63" s="73" t="s">
        <v>468</v>
      </c>
      <c r="C63" s="74">
        <f>COUNTIF('Responses outside borough'!C:C, "Sutton")</f>
        <v>1</v>
      </c>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D7:E7"/>
    <mergeCell ref="B9:H9"/>
    <mergeCell ref="D10:E10"/>
    <mergeCell ref="D11:E11"/>
    <mergeCell ref="D12:E12"/>
    <mergeCell ref="B14:H14"/>
    <mergeCell ref="B19:H19"/>
    <mergeCell ref="B24:I24"/>
    <mergeCell ref="B26:G26"/>
    <mergeCell ref="D39:G39"/>
    <mergeCell ref="A1:A24"/>
    <mergeCell ref="B1:J1"/>
    <mergeCell ref="B2:H2"/>
    <mergeCell ref="I2:I23"/>
    <mergeCell ref="B4:H4"/>
    <mergeCell ref="D5:E5"/>
    <mergeCell ref="D6:E6"/>
  </mergeCells>
  <printOptions/>
  <pageMargins bottom="0.75" footer="0.0" header="0.0" left="0.25" right="0.25"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2"/>
    <col customWidth="1" min="2" max="2" width="12.22"/>
    <col customWidth="1" min="3" max="3" width="15.33"/>
    <col customWidth="1" min="4" max="4" width="10.44"/>
    <col customWidth="1" min="5" max="5" width="14.11"/>
    <col customWidth="1" min="6" max="6" width="8.33"/>
    <col customWidth="1" min="7" max="7" width="7.44"/>
    <col customWidth="1" min="8" max="8" width="7.22"/>
    <col customWidth="1" min="9" max="9" width="7.0"/>
    <col customWidth="1" min="10" max="26" width="13.33"/>
  </cols>
  <sheetData>
    <row r="1" ht="16.5" customHeight="1">
      <c r="A1" s="1"/>
      <c r="B1" s="1"/>
    </row>
    <row r="2" ht="18.75" customHeight="1">
      <c r="B2" s="31" t="s">
        <v>41</v>
      </c>
      <c r="C2" s="32"/>
      <c r="D2" s="32"/>
      <c r="E2" s="32"/>
      <c r="F2" s="32"/>
      <c r="G2" s="32"/>
      <c r="H2" s="32"/>
      <c r="I2" s="33"/>
      <c r="J2" s="1"/>
    </row>
    <row r="3" ht="16.5" customHeight="1">
      <c r="B3" s="35" t="s">
        <v>16</v>
      </c>
      <c r="C3" s="37">
        <v>238.0</v>
      </c>
      <c r="D3" s="30"/>
      <c r="E3" s="30"/>
      <c r="F3" s="30"/>
      <c r="G3" s="30"/>
      <c r="H3" s="30"/>
      <c r="I3" s="38"/>
    </row>
    <row r="4" ht="16.5" customHeight="1">
      <c r="B4" s="40" t="s">
        <v>17</v>
      </c>
      <c r="I4" s="41"/>
    </row>
    <row r="5" ht="16.5" customHeight="1">
      <c r="B5" s="42" t="s">
        <v>18</v>
      </c>
      <c r="C5" s="2" t="s">
        <v>7</v>
      </c>
      <c r="D5" s="2" t="s">
        <v>19</v>
      </c>
      <c r="F5" s="2" t="s">
        <v>20</v>
      </c>
      <c r="G5" s="2" t="s">
        <v>38</v>
      </c>
      <c r="H5" s="30"/>
      <c r="I5" s="38"/>
    </row>
    <row r="6" ht="16.5" customHeight="1">
      <c r="B6" s="42">
        <v>215.0</v>
      </c>
      <c r="C6" s="2">
        <v>20.0</v>
      </c>
      <c r="D6" s="2">
        <v>2.0</v>
      </c>
      <c r="F6" s="2">
        <v>1.0</v>
      </c>
      <c r="G6" s="2">
        <f>SUM(B6:F6)</f>
        <v>238</v>
      </c>
      <c r="H6" s="30"/>
      <c r="I6" s="38"/>
    </row>
    <row r="7" ht="16.5" customHeight="1">
      <c r="B7" s="43">
        <f t="shared" ref="B7:D7" si="1">B6/$C$3</f>
        <v>0.9033613445</v>
      </c>
      <c r="C7" s="17">
        <f t="shared" si="1"/>
        <v>0.08403361345</v>
      </c>
      <c r="D7" s="17">
        <f t="shared" si="1"/>
        <v>0.008403361345</v>
      </c>
      <c r="F7" s="17">
        <f>F6/$C$3</f>
        <v>0.004201680672</v>
      </c>
      <c r="G7" s="2"/>
      <c r="H7" s="30"/>
      <c r="I7" s="38"/>
    </row>
    <row r="8" ht="16.5" customHeight="1">
      <c r="B8" s="45"/>
      <c r="C8" s="30"/>
      <c r="D8" s="30"/>
      <c r="E8" s="30"/>
      <c r="F8" s="30"/>
      <c r="G8" s="30"/>
      <c r="H8" s="30"/>
      <c r="I8" s="38"/>
    </row>
    <row r="9" ht="34.5" customHeight="1">
      <c r="B9" s="47" t="s">
        <v>22</v>
      </c>
      <c r="I9" s="41"/>
    </row>
    <row r="10" ht="16.5" customHeight="1">
      <c r="B10" s="42" t="s">
        <v>18</v>
      </c>
      <c r="C10" s="2" t="s">
        <v>7</v>
      </c>
      <c r="D10" s="2" t="s">
        <v>19</v>
      </c>
      <c r="F10" s="2" t="s">
        <v>20</v>
      </c>
      <c r="G10" s="2" t="s">
        <v>38</v>
      </c>
      <c r="H10" s="30"/>
      <c r="I10" s="38"/>
    </row>
    <row r="11" ht="16.5" customHeight="1">
      <c r="B11" s="42">
        <v>189.0</v>
      </c>
      <c r="C11" s="2">
        <v>39.0</v>
      </c>
      <c r="D11" s="2">
        <v>10.0</v>
      </c>
      <c r="F11" s="2">
        <v>0.0</v>
      </c>
      <c r="G11" s="2">
        <f>SUM(B11:F11)</f>
        <v>238</v>
      </c>
      <c r="H11" s="30"/>
      <c r="I11" s="38"/>
    </row>
    <row r="12" ht="16.5" customHeight="1">
      <c r="B12" s="43">
        <f t="shared" ref="B12:D12" si="2">B11/$C$3</f>
        <v>0.7941176471</v>
      </c>
      <c r="C12" s="17">
        <f t="shared" si="2"/>
        <v>0.1638655462</v>
      </c>
      <c r="D12" s="17">
        <f t="shared" si="2"/>
        <v>0.04201680672</v>
      </c>
      <c r="F12" s="17">
        <f>F11/C3</f>
        <v>0</v>
      </c>
      <c r="G12" s="30"/>
      <c r="H12" s="30"/>
      <c r="I12" s="38"/>
    </row>
    <row r="13" ht="16.5" customHeight="1">
      <c r="B13" s="45"/>
      <c r="C13" s="30"/>
      <c r="D13" s="30"/>
      <c r="E13" s="30"/>
      <c r="F13" s="30"/>
      <c r="G13" s="30"/>
      <c r="H13" s="30"/>
      <c r="I13" s="38"/>
    </row>
    <row r="14" ht="16.5" customHeight="1">
      <c r="B14" s="48" t="s">
        <v>23</v>
      </c>
      <c r="I14" s="41"/>
    </row>
    <row r="15" ht="45.0" customHeight="1">
      <c r="B15" s="49" t="s">
        <v>24</v>
      </c>
      <c r="C15" s="4" t="s">
        <v>68</v>
      </c>
      <c r="D15" s="4" t="s">
        <v>25</v>
      </c>
      <c r="E15" s="4" t="s">
        <v>27</v>
      </c>
      <c r="F15" s="4" t="s">
        <v>28</v>
      </c>
      <c r="G15" s="4" t="s">
        <v>20</v>
      </c>
      <c r="H15" s="4" t="s">
        <v>40</v>
      </c>
      <c r="I15" s="50" t="s">
        <v>38</v>
      </c>
    </row>
    <row r="16" ht="16.5" customHeight="1">
      <c r="B16" s="42">
        <v>28.0</v>
      </c>
      <c r="C16" s="2">
        <v>48.0</v>
      </c>
      <c r="D16" s="2">
        <v>17.0</v>
      </c>
      <c r="E16" s="2">
        <v>132.0</v>
      </c>
      <c r="F16" s="2">
        <v>1.0</v>
      </c>
      <c r="G16" s="2">
        <v>11.0</v>
      </c>
      <c r="H16" s="2">
        <v>1.0</v>
      </c>
      <c r="I16" s="52">
        <f>SUM(B16:H16)</f>
        <v>238</v>
      </c>
    </row>
    <row r="17" ht="16.5" customHeight="1">
      <c r="B17" s="43">
        <f t="shared" ref="B17:G17" si="3">B16/$C$3</f>
        <v>0.1176470588</v>
      </c>
      <c r="C17" s="17">
        <f t="shared" si="3"/>
        <v>0.2016806723</v>
      </c>
      <c r="D17" s="17">
        <f t="shared" si="3"/>
        <v>0.07142857143</v>
      </c>
      <c r="E17" s="17">
        <f t="shared" si="3"/>
        <v>0.5546218487</v>
      </c>
      <c r="F17" s="17">
        <f t="shared" si="3"/>
        <v>0.004201680672</v>
      </c>
      <c r="G17" s="17">
        <f t="shared" si="3"/>
        <v>0.04621848739</v>
      </c>
      <c r="H17" s="17">
        <f>H16/C3</f>
        <v>0.004201680672</v>
      </c>
      <c r="I17" s="38"/>
    </row>
    <row r="18" ht="16.5" customHeight="1">
      <c r="B18" s="45"/>
      <c r="C18" s="30"/>
      <c r="D18" s="30"/>
      <c r="E18" s="30"/>
      <c r="F18" s="30"/>
      <c r="G18" s="30"/>
      <c r="H18" s="30"/>
      <c r="I18" s="38"/>
    </row>
    <row r="19" ht="16.5" customHeight="1">
      <c r="B19" s="55" t="s">
        <v>30</v>
      </c>
      <c r="I19" s="41"/>
    </row>
    <row r="20" ht="47.25" customHeight="1">
      <c r="B20" s="42" t="s">
        <v>31</v>
      </c>
      <c r="C20" s="2" t="s">
        <v>32</v>
      </c>
      <c r="D20" s="4" t="s">
        <v>33</v>
      </c>
      <c r="E20" s="4" t="s">
        <v>34</v>
      </c>
      <c r="F20" s="4" t="s">
        <v>35</v>
      </c>
      <c r="G20" s="2" t="s">
        <v>20</v>
      </c>
      <c r="H20" s="2" t="s">
        <v>38</v>
      </c>
      <c r="I20" s="38"/>
    </row>
    <row r="21" ht="16.5" customHeight="1">
      <c r="B21" s="42">
        <v>131.0</v>
      </c>
      <c r="C21" s="2">
        <v>4.0</v>
      </c>
      <c r="D21" s="2">
        <v>11.0</v>
      </c>
      <c r="E21" s="2">
        <v>63.0</v>
      </c>
      <c r="F21" s="2">
        <v>29.0</v>
      </c>
      <c r="G21" s="2">
        <v>0.0</v>
      </c>
      <c r="H21" s="2">
        <f>SUM(B21:G21)</f>
        <v>238</v>
      </c>
      <c r="I21" s="38"/>
    </row>
    <row r="22" ht="16.5" customHeight="1">
      <c r="B22" s="43">
        <f t="shared" ref="B22:G22" si="4">B21/$C$3</f>
        <v>0.5504201681</v>
      </c>
      <c r="C22" s="17">
        <f t="shared" si="4"/>
        <v>0.01680672269</v>
      </c>
      <c r="D22" s="17">
        <f t="shared" si="4"/>
        <v>0.04621848739</v>
      </c>
      <c r="E22" s="17">
        <f t="shared" si="4"/>
        <v>0.2647058824</v>
      </c>
      <c r="F22" s="17">
        <f t="shared" si="4"/>
        <v>0.1218487395</v>
      </c>
      <c r="G22" s="17">
        <f t="shared" si="4"/>
        <v>0</v>
      </c>
      <c r="H22" s="2"/>
      <c r="I22" s="38"/>
    </row>
    <row r="23" ht="16.5" customHeight="1">
      <c r="B23" s="60"/>
      <c r="C23" s="61"/>
      <c r="D23" s="61"/>
      <c r="E23" s="61"/>
      <c r="F23" s="61"/>
      <c r="G23" s="61"/>
      <c r="H23" s="61"/>
      <c r="I23" s="62"/>
      <c r="K23" s="30"/>
      <c r="L23" s="30"/>
      <c r="M23" s="30"/>
      <c r="N23" s="30"/>
      <c r="O23" s="30"/>
      <c r="P23" s="30"/>
      <c r="Q23" s="30"/>
      <c r="R23" s="30"/>
      <c r="S23" s="30"/>
      <c r="T23" s="30"/>
      <c r="U23" s="30"/>
      <c r="V23" s="30"/>
      <c r="W23" s="30"/>
      <c r="X23" s="30"/>
      <c r="Y23" s="30"/>
      <c r="Z23" s="30"/>
    </row>
    <row r="24" ht="16.5" customHeight="1">
      <c r="B24" s="56"/>
      <c r="K24" s="30"/>
      <c r="L24" s="30"/>
      <c r="M24" s="30"/>
      <c r="N24" s="30"/>
      <c r="O24" s="30"/>
      <c r="P24" s="30"/>
      <c r="Q24" s="30"/>
      <c r="R24" s="30"/>
      <c r="S24" s="30"/>
      <c r="T24" s="30"/>
      <c r="U24" s="30"/>
      <c r="V24" s="30"/>
      <c r="W24" s="30"/>
      <c r="X24" s="30"/>
      <c r="Y24" s="30"/>
      <c r="Z24" s="30"/>
    </row>
    <row r="25" ht="15.75" customHeight="1">
      <c r="A25" s="30"/>
      <c r="B25" s="57"/>
      <c r="C25" s="58"/>
      <c r="D25" s="57"/>
      <c r="E25" s="58"/>
      <c r="F25" s="57"/>
      <c r="G25" s="58"/>
      <c r="H25" s="30"/>
      <c r="I25" s="30"/>
      <c r="J25" s="30"/>
      <c r="K25" s="30"/>
      <c r="L25" s="30"/>
      <c r="M25" s="30"/>
      <c r="N25" s="30"/>
      <c r="O25" s="30"/>
      <c r="P25" s="30"/>
      <c r="Q25" s="30"/>
      <c r="R25" s="30"/>
      <c r="S25" s="30"/>
      <c r="T25" s="30"/>
      <c r="U25" s="30"/>
      <c r="V25" s="30"/>
      <c r="W25" s="30"/>
      <c r="X25" s="30"/>
      <c r="Y25" s="30"/>
      <c r="Z25" s="30"/>
    </row>
    <row r="26" ht="15.75" customHeight="1">
      <c r="A26" s="30"/>
      <c r="B26" s="57"/>
      <c r="C26" s="58"/>
      <c r="D26" s="59"/>
      <c r="E26" s="58"/>
      <c r="F26" s="57"/>
      <c r="G26" s="58"/>
      <c r="H26" s="30"/>
      <c r="I26" s="30"/>
      <c r="J26" s="30"/>
      <c r="K26" s="30"/>
      <c r="L26" s="30"/>
      <c r="M26" s="30"/>
      <c r="N26" s="30"/>
      <c r="O26" s="30"/>
      <c r="P26" s="30"/>
      <c r="Q26" s="30"/>
      <c r="R26" s="30"/>
      <c r="S26" s="30"/>
      <c r="T26" s="30"/>
      <c r="U26" s="30"/>
      <c r="V26" s="30"/>
      <c r="W26" s="30"/>
      <c r="X26" s="30"/>
      <c r="Y26" s="30"/>
      <c r="Z26" s="30"/>
    </row>
    <row r="27" ht="15.75" customHeight="1">
      <c r="A27" s="30"/>
      <c r="B27" s="57"/>
      <c r="C27" s="58"/>
      <c r="D27" s="57"/>
      <c r="E27" s="58"/>
      <c r="F27" s="57"/>
      <c r="G27" s="58"/>
      <c r="H27" s="30"/>
      <c r="I27" s="30"/>
      <c r="J27" s="30"/>
      <c r="K27" s="30"/>
      <c r="L27" s="30"/>
      <c r="M27" s="30"/>
      <c r="N27" s="30"/>
      <c r="O27" s="30"/>
      <c r="P27" s="30"/>
      <c r="Q27" s="30"/>
      <c r="R27" s="30"/>
      <c r="S27" s="30"/>
      <c r="T27" s="30"/>
      <c r="U27" s="30"/>
      <c r="V27" s="30"/>
      <c r="W27" s="30"/>
      <c r="X27" s="30"/>
      <c r="Y27" s="30"/>
      <c r="Z27" s="30"/>
    </row>
    <row r="28" ht="15.75" customHeight="1">
      <c r="A28" s="30"/>
      <c r="B28" s="57"/>
      <c r="C28" s="58"/>
      <c r="D28" s="57"/>
      <c r="E28" s="58"/>
      <c r="F28" s="57"/>
      <c r="G28" s="58"/>
      <c r="H28" s="30"/>
      <c r="I28" s="30"/>
      <c r="J28" s="30"/>
      <c r="K28" s="30"/>
      <c r="L28" s="30"/>
      <c r="M28" s="30"/>
      <c r="N28" s="30"/>
      <c r="O28" s="30"/>
      <c r="P28" s="30"/>
      <c r="Q28" s="30"/>
      <c r="R28" s="30"/>
      <c r="S28" s="30"/>
      <c r="T28" s="30"/>
      <c r="U28" s="30"/>
      <c r="V28" s="30"/>
      <c r="W28" s="30"/>
      <c r="X28" s="30"/>
      <c r="Y28" s="30"/>
      <c r="Z28" s="30"/>
    </row>
    <row r="29" ht="15.75" customHeight="1">
      <c r="A29" s="30"/>
      <c r="B29" s="57"/>
      <c r="C29" s="58"/>
      <c r="D29" s="57"/>
      <c r="E29" s="58"/>
      <c r="F29" s="57"/>
      <c r="G29" s="58"/>
      <c r="H29" s="30"/>
      <c r="I29" s="30"/>
      <c r="J29" s="30"/>
      <c r="K29" s="30"/>
      <c r="L29" s="30"/>
      <c r="M29" s="30"/>
      <c r="N29" s="30"/>
      <c r="O29" s="30"/>
      <c r="P29" s="30"/>
      <c r="Q29" s="30"/>
      <c r="R29" s="30"/>
      <c r="S29" s="30"/>
      <c r="T29" s="30"/>
      <c r="U29" s="30"/>
      <c r="V29" s="30"/>
      <c r="W29" s="30"/>
      <c r="X29" s="30"/>
      <c r="Y29" s="30"/>
      <c r="Z29" s="30"/>
    </row>
    <row r="30" ht="15.75" customHeight="1">
      <c r="A30" s="30"/>
      <c r="B30" s="57"/>
      <c r="C30" s="58"/>
      <c r="D30" s="57"/>
      <c r="E30" s="58"/>
      <c r="F30" s="57"/>
      <c r="G30" s="58"/>
      <c r="H30" s="30"/>
      <c r="I30" s="30"/>
      <c r="J30" s="30"/>
      <c r="K30" s="30"/>
      <c r="L30" s="30"/>
      <c r="M30" s="30"/>
      <c r="N30" s="30"/>
      <c r="O30" s="30"/>
      <c r="P30" s="30"/>
      <c r="Q30" s="30"/>
      <c r="R30" s="30"/>
      <c r="S30" s="30"/>
      <c r="T30" s="30"/>
      <c r="U30" s="30"/>
      <c r="V30" s="30"/>
      <c r="W30" s="30"/>
      <c r="X30" s="30"/>
      <c r="Y30" s="30"/>
      <c r="Z30" s="30"/>
    </row>
    <row r="31" ht="15.75" customHeight="1">
      <c r="A31" s="30"/>
      <c r="B31" s="57"/>
      <c r="C31" s="58"/>
      <c r="D31" s="57"/>
      <c r="E31" s="58"/>
      <c r="F31" s="57"/>
      <c r="G31" s="58"/>
      <c r="H31" s="30"/>
      <c r="I31" s="30"/>
      <c r="J31" s="30"/>
      <c r="K31" s="30"/>
      <c r="L31" s="30"/>
      <c r="M31" s="30"/>
      <c r="N31" s="30"/>
      <c r="O31" s="30"/>
      <c r="P31" s="30"/>
      <c r="Q31" s="30"/>
      <c r="R31" s="30"/>
      <c r="S31" s="30"/>
      <c r="T31" s="30"/>
      <c r="U31" s="30"/>
      <c r="V31" s="30"/>
      <c r="W31" s="30"/>
      <c r="X31" s="30"/>
      <c r="Y31" s="30"/>
      <c r="Z31" s="30"/>
    </row>
    <row r="32" ht="15.75" customHeight="1">
      <c r="A32" s="30"/>
      <c r="B32" s="57"/>
      <c r="C32" s="58"/>
      <c r="D32" s="57"/>
      <c r="E32" s="58"/>
      <c r="F32" s="57"/>
      <c r="G32" s="58"/>
      <c r="H32" s="30"/>
      <c r="I32" s="30"/>
      <c r="J32" s="30"/>
      <c r="K32" s="30"/>
      <c r="L32" s="30"/>
      <c r="M32" s="30"/>
      <c r="N32" s="30"/>
      <c r="O32" s="30"/>
      <c r="P32" s="30"/>
      <c r="Q32" s="30"/>
      <c r="R32" s="30"/>
      <c r="S32" s="30"/>
      <c r="T32" s="30"/>
      <c r="U32" s="30"/>
      <c r="V32" s="30"/>
      <c r="W32" s="30"/>
      <c r="X32" s="30"/>
      <c r="Y32" s="30"/>
      <c r="Z32" s="30"/>
    </row>
    <row r="33" ht="15.75" customHeight="1">
      <c r="A33" s="30"/>
      <c r="B33" s="57"/>
      <c r="C33" s="58"/>
      <c r="D33" s="57"/>
      <c r="E33" s="58"/>
      <c r="F33" s="57"/>
      <c r="G33" s="58"/>
      <c r="H33" s="30"/>
      <c r="I33" s="30"/>
      <c r="J33" s="30"/>
      <c r="K33" s="30"/>
      <c r="L33" s="30"/>
      <c r="M33" s="30"/>
      <c r="N33" s="30"/>
      <c r="O33" s="30"/>
      <c r="P33" s="30"/>
      <c r="Q33" s="30"/>
      <c r="R33" s="30"/>
      <c r="S33" s="30"/>
      <c r="T33" s="30"/>
      <c r="U33" s="30"/>
      <c r="V33" s="30"/>
      <c r="W33" s="30"/>
      <c r="X33" s="30"/>
      <c r="Y33" s="30"/>
      <c r="Z33" s="30"/>
    </row>
    <row r="34" ht="15.75" customHeight="1">
      <c r="A34" s="30"/>
      <c r="B34" s="57"/>
      <c r="C34" s="58"/>
      <c r="D34" s="57"/>
      <c r="E34" s="58"/>
      <c r="F34" s="57"/>
      <c r="G34" s="58"/>
      <c r="H34" s="30"/>
      <c r="I34" s="30"/>
      <c r="J34" s="30"/>
      <c r="K34" s="30"/>
      <c r="L34" s="30"/>
      <c r="M34" s="30"/>
      <c r="N34" s="30"/>
      <c r="O34" s="30"/>
      <c r="P34" s="30"/>
      <c r="Q34" s="30"/>
      <c r="R34" s="30"/>
      <c r="S34" s="30"/>
      <c r="T34" s="30"/>
      <c r="U34" s="30"/>
      <c r="V34" s="30"/>
      <c r="W34" s="30"/>
      <c r="X34" s="30"/>
      <c r="Y34" s="30"/>
      <c r="Z34" s="30"/>
    </row>
    <row r="35" ht="15.75" customHeight="1">
      <c r="A35" s="30"/>
      <c r="B35" s="57"/>
      <c r="C35" s="58"/>
      <c r="D35" s="57"/>
      <c r="E35" s="58"/>
      <c r="F35" s="57"/>
      <c r="G35" s="58"/>
      <c r="H35" s="30"/>
      <c r="I35" s="30"/>
      <c r="J35" s="30"/>
      <c r="K35" s="30"/>
      <c r="L35" s="30"/>
      <c r="M35" s="30"/>
      <c r="N35" s="30"/>
      <c r="O35" s="30"/>
      <c r="P35" s="30"/>
      <c r="Q35" s="30"/>
      <c r="R35" s="30"/>
      <c r="S35" s="30"/>
      <c r="T35" s="30"/>
      <c r="U35" s="30"/>
      <c r="V35" s="30"/>
      <c r="W35" s="30"/>
      <c r="X35" s="30"/>
      <c r="Y35" s="30"/>
      <c r="Z35" s="30"/>
    </row>
    <row r="36" ht="15.75" customHeight="1">
      <c r="A36" s="30"/>
      <c r="B36" s="57"/>
      <c r="C36" s="58"/>
      <c r="D36" s="56"/>
      <c r="H36" s="30"/>
      <c r="I36" s="30"/>
      <c r="J36" s="30"/>
      <c r="K36" s="30"/>
      <c r="L36" s="30"/>
      <c r="M36" s="30"/>
      <c r="N36" s="30"/>
      <c r="O36" s="30"/>
      <c r="P36" s="30"/>
      <c r="Q36" s="30"/>
      <c r="R36" s="30"/>
      <c r="S36" s="30"/>
      <c r="T36" s="30"/>
      <c r="U36" s="30"/>
      <c r="V36" s="30"/>
      <c r="W36" s="30"/>
      <c r="X36" s="30"/>
      <c r="Y36" s="30"/>
      <c r="Z36" s="30"/>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D7:E7"/>
    <mergeCell ref="B9:I9"/>
    <mergeCell ref="D10:E10"/>
    <mergeCell ref="D11:E11"/>
    <mergeCell ref="D36:G36"/>
    <mergeCell ref="D12:E12"/>
    <mergeCell ref="B14:I14"/>
    <mergeCell ref="B19:I19"/>
    <mergeCell ref="B24:J24"/>
    <mergeCell ref="A1:A24"/>
    <mergeCell ref="B1:J1"/>
    <mergeCell ref="B2:I2"/>
    <mergeCell ref="J2:J23"/>
    <mergeCell ref="B4:I4"/>
    <mergeCell ref="D5:E5"/>
    <mergeCell ref="D6:E6"/>
  </mergeCells>
  <printOptions/>
  <pageMargins bottom="0.75" footer="0.0" header="0.0" left="0.25" right="0.25"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1.22" defaultRowHeight="15.0"/>
  <cols>
    <col customWidth="1" min="1" max="1" width="9.33"/>
    <col customWidth="1" min="2" max="2" width="12.0"/>
    <col customWidth="1" min="3" max="4" width="13.56"/>
    <col customWidth="1" min="5" max="5" width="12.33"/>
    <col customWidth="1" min="6" max="6" width="13.67"/>
    <col customWidth="1" min="7" max="7" width="10.0"/>
    <col customWidth="1" min="8" max="8" width="92.0"/>
    <col customWidth="1" hidden="1" min="9" max="10" width="30.56"/>
    <col customWidth="1" hidden="1" min="11" max="11" width="2.67"/>
    <col customWidth="1" hidden="1" min="12" max="12" width="3.56"/>
    <col customWidth="1" hidden="1" min="13" max="13" width="8.78"/>
    <col customWidth="1" min="14" max="25" width="8.56"/>
  </cols>
  <sheetData>
    <row r="1" ht="96.0" customHeight="1">
      <c r="A1" s="63" t="s">
        <v>42</v>
      </c>
      <c r="B1" s="64" t="s">
        <v>43</v>
      </c>
      <c r="C1" s="63" t="s">
        <v>44</v>
      </c>
      <c r="D1" s="63" t="s">
        <v>30</v>
      </c>
      <c r="E1" s="63" t="s">
        <v>45</v>
      </c>
      <c r="F1" s="63" t="s">
        <v>46</v>
      </c>
      <c r="G1" s="63" t="s">
        <v>47</v>
      </c>
      <c r="H1" s="63" t="s">
        <v>48</v>
      </c>
      <c r="I1" s="2" t="s">
        <v>49</v>
      </c>
      <c r="J1" s="2" t="s">
        <v>50</v>
      </c>
      <c r="K1" s="2" t="s">
        <v>51</v>
      </c>
      <c r="L1" s="2" t="s">
        <v>52</v>
      </c>
      <c r="M1" s="2" t="s">
        <v>53</v>
      </c>
      <c r="N1" s="2"/>
      <c r="O1" s="2"/>
      <c r="P1" s="2"/>
      <c r="Q1" s="2"/>
      <c r="R1" s="2"/>
      <c r="S1" s="2"/>
      <c r="T1" s="2"/>
      <c r="U1" s="2"/>
      <c r="V1" s="2"/>
      <c r="W1" s="2"/>
      <c r="X1" s="2"/>
      <c r="Y1" s="2"/>
    </row>
    <row r="2" ht="99.75" customHeight="1">
      <c r="A2" s="65">
        <v>1.0</v>
      </c>
      <c r="B2" s="2" t="s">
        <v>54</v>
      </c>
      <c r="C2" s="4" t="s">
        <v>55</v>
      </c>
      <c r="D2" s="4" t="s">
        <v>31</v>
      </c>
      <c r="E2" s="4" t="s">
        <v>19</v>
      </c>
      <c r="F2" s="4" t="s">
        <v>19</v>
      </c>
      <c r="G2" s="4" t="s">
        <v>56</v>
      </c>
      <c r="H2" s="4" t="s">
        <v>57</v>
      </c>
      <c r="K2" s="5" t="s">
        <v>58</v>
      </c>
      <c r="L2" s="5" t="s">
        <v>59</v>
      </c>
    </row>
    <row r="3">
      <c r="A3" s="65">
        <v>2.0</v>
      </c>
      <c r="B3" s="2" t="s">
        <v>60</v>
      </c>
      <c r="C3" s="4" t="s">
        <v>61</v>
      </c>
      <c r="D3" s="4" t="s">
        <v>31</v>
      </c>
      <c r="E3" s="4" t="s">
        <v>18</v>
      </c>
      <c r="F3" s="4" t="s">
        <v>7</v>
      </c>
      <c r="G3" s="4" t="s">
        <v>24</v>
      </c>
      <c r="H3" s="4"/>
    </row>
    <row r="4">
      <c r="A4" s="65">
        <v>3.0</v>
      </c>
      <c r="B4" s="2" t="s">
        <v>62</v>
      </c>
      <c r="C4" s="4" t="s">
        <v>63</v>
      </c>
      <c r="D4" s="4" t="s">
        <v>31</v>
      </c>
      <c r="E4" s="4" t="s">
        <v>18</v>
      </c>
      <c r="F4" s="4" t="s">
        <v>18</v>
      </c>
      <c r="G4" s="4" t="s">
        <v>27</v>
      </c>
      <c r="H4" s="4" t="s">
        <v>64</v>
      </c>
      <c r="I4" s="5" t="s">
        <v>65</v>
      </c>
    </row>
    <row r="5">
      <c r="A5" s="65">
        <v>4.0</v>
      </c>
      <c r="B5" s="2" t="s">
        <v>66</v>
      </c>
      <c r="C5" s="4" t="s">
        <v>67</v>
      </c>
      <c r="D5" s="4" t="s">
        <v>31</v>
      </c>
      <c r="E5" s="4" t="s">
        <v>7</v>
      </c>
      <c r="F5" s="4" t="s">
        <v>7</v>
      </c>
      <c r="G5" s="4" t="s">
        <v>68</v>
      </c>
      <c r="H5" s="4"/>
    </row>
    <row r="6">
      <c r="A6" s="65">
        <v>5.0</v>
      </c>
      <c r="B6" s="2" t="s">
        <v>69</v>
      </c>
      <c r="C6" s="4" t="s">
        <v>70</v>
      </c>
      <c r="D6" s="4" t="s">
        <v>31</v>
      </c>
      <c r="E6" s="4" t="s">
        <v>7</v>
      </c>
      <c r="F6" s="4" t="s">
        <v>7</v>
      </c>
      <c r="G6" s="4" t="s">
        <v>27</v>
      </c>
      <c r="H6" s="4"/>
    </row>
    <row r="7">
      <c r="A7" s="65">
        <v>6.0</v>
      </c>
      <c r="B7" s="2" t="s">
        <v>71</v>
      </c>
      <c r="C7" s="4" t="s">
        <v>72</v>
      </c>
      <c r="D7" s="4" t="s">
        <v>31</v>
      </c>
      <c r="E7" s="4" t="s">
        <v>18</v>
      </c>
      <c r="F7" s="4" t="s">
        <v>18</v>
      </c>
      <c r="G7" s="4"/>
      <c r="H7" s="4" t="s">
        <v>73</v>
      </c>
      <c r="K7" s="5" t="s">
        <v>74</v>
      </c>
    </row>
    <row r="8">
      <c r="A8" s="65">
        <v>7.0</v>
      </c>
      <c r="B8" s="2" t="s">
        <v>75</v>
      </c>
      <c r="C8" s="4" t="s">
        <v>76</v>
      </c>
      <c r="D8" s="4" t="s">
        <v>31</v>
      </c>
      <c r="E8" s="4" t="s">
        <v>18</v>
      </c>
      <c r="F8" s="4" t="s">
        <v>18</v>
      </c>
      <c r="G8" s="4" t="s">
        <v>27</v>
      </c>
      <c r="H8" s="4" t="s">
        <v>77</v>
      </c>
      <c r="I8" s="5" t="s">
        <v>78</v>
      </c>
    </row>
    <row r="9" ht="54.75" customHeight="1">
      <c r="A9" s="65">
        <v>8.0</v>
      </c>
      <c r="B9" s="2" t="s">
        <v>79</v>
      </c>
      <c r="C9" s="4" t="s">
        <v>80</v>
      </c>
      <c r="D9" s="4" t="s">
        <v>32</v>
      </c>
      <c r="E9" s="4" t="s">
        <v>7</v>
      </c>
      <c r="F9" s="4" t="s">
        <v>7</v>
      </c>
      <c r="G9" s="4" t="s">
        <v>24</v>
      </c>
      <c r="H9" s="4" t="s">
        <v>81</v>
      </c>
      <c r="I9" s="5" t="s">
        <v>82</v>
      </c>
      <c r="J9" s="5" t="s">
        <v>83</v>
      </c>
    </row>
    <row r="10" ht="100.5" customHeight="1">
      <c r="A10" s="65">
        <v>9.0</v>
      </c>
      <c r="B10" s="2" t="s">
        <v>84</v>
      </c>
      <c r="C10" s="4" t="s">
        <v>85</v>
      </c>
      <c r="D10" s="4" t="s">
        <v>31</v>
      </c>
      <c r="E10" s="4" t="s">
        <v>18</v>
      </c>
      <c r="F10" s="4" t="s">
        <v>18</v>
      </c>
      <c r="G10" s="4" t="s">
        <v>68</v>
      </c>
      <c r="H10" s="4" t="s">
        <v>86</v>
      </c>
      <c r="I10" s="5" t="s">
        <v>87</v>
      </c>
      <c r="J10" s="5" t="s">
        <v>88</v>
      </c>
      <c r="K10" s="5" t="s">
        <v>89</v>
      </c>
    </row>
    <row r="11">
      <c r="A11" s="65">
        <v>10.0</v>
      </c>
      <c r="B11" s="2" t="s">
        <v>62</v>
      </c>
      <c r="C11" s="4" t="s">
        <v>63</v>
      </c>
      <c r="D11" s="4" t="s">
        <v>31</v>
      </c>
      <c r="E11" s="4" t="s">
        <v>7</v>
      </c>
      <c r="F11" s="4" t="s">
        <v>7</v>
      </c>
      <c r="G11" s="4" t="s">
        <v>28</v>
      </c>
      <c r="H11" s="4" t="s">
        <v>90</v>
      </c>
      <c r="I11" s="5" t="s">
        <v>91</v>
      </c>
      <c r="J11" s="5" t="s">
        <v>92</v>
      </c>
      <c r="K11" s="5" t="s">
        <v>93</v>
      </c>
      <c r="L11" s="5" t="s">
        <v>94</v>
      </c>
      <c r="M11" s="5" t="s">
        <v>95</v>
      </c>
    </row>
    <row r="12">
      <c r="A12" s="65">
        <v>11.0</v>
      </c>
      <c r="B12" s="2" t="s">
        <v>96</v>
      </c>
      <c r="C12" s="4" t="s">
        <v>85</v>
      </c>
      <c r="D12" s="4" t="s">
        <v>31</v>
      </c>
      <c r="E12" s="4" t="s">
        <v>18</v>
      </c>
      <c r="F12" s="4" t="s">
        <v>18</v>
      </c>
      <c r="G12" s="4" t="s">
        <v>68</v>
      </c>
      <c r="H12" s="4"/>
    </row>
    <row r="13">
      <c r="A13" s="65">
        <v>12.0</v>
      </c>
      <c r="B13" s="2" t="s">
        <v>97</v>
      </c>
      <c r="C13" s="4" t="s">
        <v>98</v>
      </c>
      <c r="D13" s="4" t="s">
        <v>31</v>
      </c>
      <c r="E13" s="4" t="s">
        <v>7</v>
      </c>
      <c r="F13" s="4" t="s">
        <v>7</v>
      </c>
      <c r="G13" s="4" t="s">
        <v>28</v>
      </c>
      <c r="H13" s="4" t="s">
        <v>99</v>
      </c>
      <c r="I13" s="5" t="s">
        <v>100</v>
      </c>
      <c r="L13" s="65" t="s">
        <v>94</v>
      </c>
    </row>
    <row r="14">
      <c r="A14" s="65">
        <v>13.0</v>
      </c>
      <c r="B14" s="2" t="s">
        <v>101</v>
      </c>
      <c r="C14" s="4" t="s">
        <v>102</v>
      </c>
      <c r="D14" s="4" t="s">
        <v>31</v>
      </c>
      <c r="E14" s="4" t="s">
        <v>18</v>
      </c>
      <c r="F14" s="4" t="s">
        <v>7</v>
      </c>
      <c r="G14" s="4" t="s">
        <v>68</v>
      </c>
      <c r="H14" s="4"/>
    </row>
    <row r="15">
      <c r="A15" s="65">
        <v>14.0</v>
      </c>
      <c r="B15" s="2" t="s">
        <v>103</v>
      </c>
      <c r="C15" s="4" t="s">
        <v>104</v>
      </c>
      <c r="D15" s="4" t="s">
        <v>31</v>
      </c>
      <c r="E15" s="4" t="s">
        <v>7</v>
      </c>
      <c r="F15" s="4" t="s">
        <v>7</v>
      </c>
      <c r="G15" s="4"/>
      <c r="H15" s="4" t="s">
        <v>105</v>
      </c>
      <c r="I15" s="5" t="s">
        <v>106</v>
      </c>
      <c r="J15" s="5" t="s">
        <v>92</v>
      </c>
    </row>
    <row r="16">
      <c r="A16" s="65">
        <v>15.0</v>
      </c>
      <c r="B16" s="2" t="s">
        <v>107</v>
      </c>
      <c r="C16" s="4" t="s">
        <v>108</v>
      </c>
      <c r="D16" s="4" t="s">
        <v>31</v>
      </c>
      <c r="E16" s="4" t="s">
        <v>18</v>
      </c>
      <c r="F16" s="4" t="s">
        <v>18</v>
      </c>
      <c r="G16" s="4" t="s">
        <v>27</v>
      </c>
      <c r="H16" s="4"/>
    </row>
    <row r="17">
      <c r="A17" s="65">
        <v>16.0</v>
      </c>
      <c r="B17" s="2" t="s">
        <v>109</v>
      </c>
      <c r="C17" s="4" t="s">
        <v>110</v>
      </c>
      <c r="D17" s="4" t="s">
        <v>111</v>
      </c>
      <c r="E17" s="4" t="s">
        <v>18</v>
      </c>
      <c r="F17" s="4" t="s">
        <v>18</v>
      </c>
      <c r="G17" s="4" t="s">
        <v>27</v>
      </c>
      <c r="H17" s="4" t="s">
        <v>112</v>
      </c>
      <c r="I17" s="5" t="s">
        <v>78</v>
      </c>
      <c r="J17" s="5" t="s">
        <v>113</v>
      </c>
    </row>
    <row r="18">
      <c r="A18" s="65">
        <v>17.0</v>
      </c>
      <c r="B18" s="2" t="s">
        <v>84</v>
      </c>
      <c r="C18" s="4" t="s">
        <v>85</v>
      </c>
      <c r="D18" s="4" t="s">
        <v>31</v>
      </c>
      <c r="E18" s="4" t="s">
        <v>18</v>
      </c>
      <c r="F18" s="4" t="s">
        <v>18</v>
      </c>
      <c r="G18" s="4" t="s">
        <v>27</v>
      </c>
      <c r="H18" s="4" t="s">
        <v>114</v>
      </c>
      <c r="I18" s="5" t="s">
        <v>78</v>
      </c>
      <c r="J18" s="5" t="s">
        <v>115</v>
      </c>
    </row>
    <row r="19">
      <c r="A19" s="65">
        <v>18.0</v>
      </c>
      <c r="B19" s="2" t="s">
        <v>116</v>
      </c>
      <c r="C19" s="4" t="s">
        <v>117</v>
      </c>
      <c r="D19" s="4" t="s">
        <v>32</v>
      </c>
      <c r="E19" s="4" t="s">
        <v>7</v>
      </c>
      <c r="F19" s="4" t="s">
        <v>18</v>
      </c>
      <c r="G19" s="4" t="s">
        <v>28</v>
      </c>
      <c r="H19" s="4"/>
    </row>
    <row r="20">
      <c r="A20" s="65">
        <v>19.0</v>
      </c>
      <c r="B20" s="2" t="s">
        <v>118</v>
      </c>
      <c r="C20" s="4" t="s">
        <v>119</v>
      </c>
      <c r="D20" s="4" t="s">
        <v>31</v>
      </c>
      <c r="E20" s="4" t="s">
        <v>18</v>
      </c>
      <c r="F20" s="4" t="s">
        <v>18</v>
      </c>
      <c r="G20" s="4" t="s">
        <v>68</v>
      </c>
      <c r="H20" s="4" t="s">
        <v>120</v>
      </c>
      <c r="I20" s="5" t="s">
        <v>78</v>
      </c>
      <c r="J20" s="5" t="s">
        <v>121</v>
      </c>
    </row>
    <row r="21" ht="15.75" customHeight="1">
      <c r="A21" s="65">
        <v>20.0</v>
      </c>
      <c r="B21" s="2" t="s">
        <v>122</v>
      </c>
      <c r="C21" s="4" t="s">
        <v>123</v>
      </c>
      <c r="D21" s="4" t="s">
        <v>31</v>
      </c>
      <c r="E21" s="4" t="s">
        <v>18</v>
      </c>
      <c r="F21" s="4" t="s">
        <v>18</v>
      </c>
      <c r="G21" s="4" t="s">
        <v>68</v>
      </c>
      <c r="H21" s="4" t="s">
        <v>124</v>
      </c>
      <c r="I21" s="5" t="s">
        <v>125</v>
      </c>
    </row>
    <row r="22" ht="15.75" customHeight="1">
      <c r="A22" s="65">
        <v>21.0</v>
      </c>
      <c r="B22" s="2" t="s">
        <v>126</v>
      </c>
      <c r="C22" s="4" t="s">
        <v>63</v>
      </c>
      <c r="D22" s="4" t="s">
        <v>31</v>
      </c>
      <c r="E22" s="4" t="s">
        <v>18</v>
      </c>
      <c r="F22" s="4" t="s">
        <v>18</v>
      </c>
      <c r="G22" s="4" t="s">
        <v>127</v>
      </c>
      <c r="H22" s="4" t="s">
        <v>128</v>
      </c>
      <c r="I22" s="5" t="s">
        <v>129</v>
      </c>
    </row>
    <row r="23" ht="15.75" customHeight="1">
      <c r="A23" s="65">
        <v>22.0</v>
      </c>
      <c r="B23" s="2" t="s">
        <v>62</v>
      </c>
      <c r="C23" s="4" t="s">
        <v>63</v>
      </c>
      <c r="D23" s="4" t="s">
        <v>31</v>
      </c>
      <c r="E23" s="4" t="s">
        <v>18</v>
      </c>
      <c r="F23" s="4" t="s">
        <v>18</v>
      </c>
      <c r="G23" s="4" t="s">
        <v>24</v>
      </c>
      <c r="H23" s="4" t="s">
        <v>130</v>
      </c>
      <c r="I23" s="5" t="s">
        <v>131</v>
      </c>
    </row>
    <row r="24" ht="15.75" customHeight="1">
      <c r="A24" s="65">
        <v>23.0</v>
      </c>
      <c r="B24" s="2" t="s">
        <v>132</v>
      </c>
      <c r="C24" s="4" t="s">
        <v>133</v>
      </c>
      <c r="D24" s="4" t="s">
        <v>31</v>
      </c>
      <c r="E24" s="4" t="s">
        <v>18</v>
      </c>
      <c r="F24" s="4" t="s">
        <v>18</v>
      </c>
      <c r="G24" s="4" t="s">
        <v>27</v>
      </c>
      <c r="H24" s="4"/>
    </row>
    <row r="25" ht="15.75" customHeight="1">
      <c r="A25" s="65">
        <v>24.0</v>
      </c>
      <c r="B25" s="2" t="s">
        <v>134</v>
      </c>
      <c r="C25" s="4" t="s">
        <v>135</v>
      </c>
      <c r="D25" s="4" t="s">
        <v>31</v>
      </c>
      <c r="E25" s="4" t="s">
        <v>18</v>
      </c>
      <c r="F25" s="4" t="s">
        <v>7</v>
      </c>
      <c r="G25" s="4" t="s">
        <v>127</v>
      </c>
      <c r="H25" s="4" t="s">
        <v>136</v>
      </c>
      <c r="I25" s="5" t="s">
        <v>137</v>
      </c>
      <c r="J25" s="5" t="s">
        <v>138</v>
      </c>
      <c r="K25" s="5" t="s">
        <v>139</v>
      </c>
      <c r="L25" s="5" t="s">
        <v>140</v>
      </c>
    </row>
    <row r="26" ht="15.75" customHeight="1">
      <c r="A26" s="65">
        <v>25.0</v>
      </c>
      <c r="B26" s="2" t="s">
        <v>141</v>
      </c>
      <c r="C26" s="4" t="s">
        <v>72</v>
      </c>
      <c r="D26" s="4" t="s">
        <v>31</v>
      </c>
      <c r="E26" s="4" t="s">
        <v>18</v>
      </c>
      <c r="F26" s="4" t="s">
        <v>7</v>
      </c>
      <c r="G26" s="4" t="s">
        <v>68</v>
      </c>
      <c r="H26" s="4"/>
    </row>
    <row r="27" ht="15.75" customHeight="1">
      <c r="A27" s="65">
        <v>26.0</v>
      </c>
      <c r="B27" s="2" t="s">
        <v>142</v>
      </c>
      <c r="C27" s="4" t="s">
        <v>143</v>
      </c>
      <c r="D27" s="4" t="s">
        <v>31</v>
      </c>
      <c r="E27" s="4" t="s">
        <v>18</v>
      </c>
      <c r="F27" s="4" t="s">
        <v>7</v>
      </c>
      <c r="G27" s="4" t="s">
        <v>27</v>
      </c>
      <c r="H27" s="4"/>
    </row>
    <row r="28" ht="15.75" customHeight="1">
      <c r="A28" s="65">
        <v>27.0</v>
      </c>
      <c r="B28" s="2" t="s">
        <v>144</v>
      </c>
      <c r="C28" s="4" t="s">
        <v>145</v>
      </c>
      <c r="D28" s="4" t="s">
        <v>31</v>
      </c>
      <c r="E28" s="4" t="s">
        <v>18</v>
      </c>
      <c r="F28" s="4" t="s">
        <v>18</v>
      </c>
      <c r="G28" s="4" t="s">
        <v>24</v>
      </c>
      <c r="H28" s="4" t="s">
        <v>146</v>
      </c>
      <c r="I28" s="5" t="s">
        <v>137</v>
      </c>
    </row>
    <row r="29" ht="15.75" customHeight="1">
      <c r="A29" s="65">
        <v>28.0</v>
      </c>
      <c r="B29" s="2" t="s">
        <v>147</v>
      </c>
      <c r="C29" s="4" t="s">
        <v>148</v>
      </c>
      <c r="D29" s="4" t="s">
        <v>31</v>
      </c>
      <c r="E29" s="4" t="s">
        <v>7</v>
      </c>
      <c r="F29" s="4" t="s">
        <v>7</v>
      </c>
      <c r="G29" s="4" t="s">
        <v>28</v>
      </c>
      <c r="H29" s="4"/>
    </row>
    <row r="30" ht="15.75" customHeight="1">
      <c r="A30" s="65">
        <v>29.0</v>
      </c>
      <c r="B30" s="2" t="s">
        <v>149</v>
      </c>
      <c r="C30" s="4" t="s">
        <v>150</v>
      </c>
      <c r="D30" s="4" t="s">
        <v>31</v>
      </c>
      <c r="E30" s="4" t="s">
        <v>18</v>
      </c>
      <c r="F30" s="4" t="s">
        <v>18</v>
      </c>
      <c r="G30" s="4" t="s">
        <v>27</v>
      </c>
      <c r="H30" s="4" t="s">
        <v>151</v>
      </c>
      <c r="I30" s="5" t="s">
        <v>152</v>
      </c>
    </row>
    <row r="31" ht="15.75" customHeight="1">
      <c r="A31" s="65">
        <v>30.0</v>
      </c>
      <c r="B31" s="2" t="s">
        <v>153</v>
      </c>
      <c r="C31" s="4" t="s">
        <v>123</v>
      </c>
      <c r="D31" s="4" t="s">
        <v>31</v>
      </c>
      <c r="E31" s="4" t="s">
        <v>19</v>
      </c>
      <c r="F31" s="4" t="s">
        <v>7</v>
      </c>
      <c r="G31" s="4" t="s">
        <v>68</v>
      </c>
      <c r="H31" s="4"/>
    </row>
    <row r="32" ht="111.75" customHeight="1">
      <c r="A32" s="65">
        <v>31.0</v>
      </c>
      <c r="B32" s="2" t="s">
        <v>154</v>
      </c>
      <c r="C32" s="4" t="s">
        <v>155</v>
      </c>
      <c r="D32" s="4" t="s">
        <v>31</v>
      </c>
      <c r="E32" s="4" t="s">
        <v>18</v>
      </c>
      <c r="F32" s="4" t="s">
        <v>18</v>
      </c>
      <c r="G32" s="4" t="s">
        <v>68</v>
      </c>
      <c r="H32" s="4" t="s">
        <v>156</v>
      </c>
      <c r="J32" s="5" t="s">
        <v>157</v>
      </c>
    </row>
    <row r="33" ht="15.75" customHeight="1">
      <c r="A33" s="65">
        <v>32.0</v>
      </c>
      <c r="B33" s="2" t="s">
        <v>158</v>
      </c>
      <c r="C33" s="4" t="s">
        <v>159</v>
      </c>
      <c r="D33" s="4" t="s">
        <v>31</v>
      </c>
      <c r="E33" s="4" t="s">
        <v>18</v>
      </c>
      <c r="F33" s="4" t="s">
        <v>18</v>
      </c>
      <c r="G33" s="4" t="s">
        <v>68</v>
      </c>
      <c r="H33" s="4"/>
    </row>
    <row r="34" ht="15.75" customHeight="1">
      <c r="A34" s="65">
        <v>33.0</v>
      </c>
      <c r="B34" s="2" t="s">
        <v>154</v>
      </c>
      <c r="C34" s="4" t="s">
        <v>155</v>
      </c>
      <c r="D34" s="4" t="s">
        <v>31</v>
      </c>
      <c r="E34" s="4" t="s">
        <v>7</v>
      </c>
      <c r="F34" s="4" t="s">
        <v>7</v>
      </c>
      <c r="G34" s="4" t="s">
        <v>68</v>
      </c>
      <c r="H34" s="4" t="s">
        <v>160</v>
      </c>
      <c r="K34" s="5" t="s">
        <v>161</v>
      </c>
    </row>
    <row r="35" ht="15.75" customHeight="1">
      <c r="A35" s="65">
        <v>34.0</v>
      </c>
      <c r="B35" s="2" t="s">
        <v>162</v>
      </c>
      <c r="C35" s="4" t="s">
        <v>163</v>
      </c>
      <c r="D35" s="4" t="s">
        <v>31</v>
      </c>
      <c r="E35" s="4" t="s">
        <v>18</v>
      </c>
      <c r="F35" s="4" t="s">
        <v>18</v>
      </c>
      <c r="G35" s="4" t="s">
        <v>24</v>
      </c>
      <c r="H35" s="4"/>
    </row>
    <row r="36" ht="15.75" customHeight="1">
      <c r="A36" s="65">
        <v>35.0</v>
      </c>
      <c r="B36" s="2" t="s">
        <v>164</v>
      </c>
      <c r="C36" s="4" t="s">
        <v>165</v>
      </c>
      <c r="D36" s="4" t="s">
        <v>31</v>
      </c>
      <c r="E36" s="4" t="s">
        <v>7</v>
      </c>
      <c r="F36" s="4" t="s">
        <v>7</v>
      </c>
      <c r="G36" s="4" t="s">
        <v>27</v>
      </c>
      <c r="H36" s="4"/>
    </row>
    <row r="37" ht="15.75" customHeight="1">
      <c r="A37" s="65">
        <v>36.0</v>
      </c>
      <c r="B37" s="2" t="s">
        <v>166</v>
      </c>
      <c r="C37" s="4" t="s">
        <v>167</v>
      </c>
      <c r="D37" s="4" t="s">
        <v>31</v>
      </c>
      <c r="E37" s="4" t="s">
        <v>7</v>
      </c>
      <c r="F37" s="4" t="s">
        <v>7</v>
      </c>
      <c r="G37" s="4"/>
      <c r="H37" s="4" t="s">
        <v>168</v>
      </c>
      <c r="K37" s="5" t="s">
        <v>139</v>
      </c>
    </row>
    <row r="38" ht="15.75" customHeight="1">
      <c r="A38" s="65">
        <v>37.0</v>
      </c>
      <c r="B38" s="2" t="s">
        <v>169</v>
      </c>
      <c r="C38" s="4" t="s">
        <v>169</v>
      </c>
      <c r="D38" s="4" t="s">
        <v>31</v>
      </c>
      <c r="E38" s="4" t="s">
        <v>18</v>
      </c>
      <c r="F38" s="4" t="s">
        <v>18</v>
      </c>
      <c r="G38" s="4" t="s">
        <v>27</v>
      </c>
      <c r="H38" s="4"/>
    </row>
    <row r="39" ht="15.75" customHeight="1">
      <c r="A39" s="65">
        <v>38.0</v>
      </c>
      <c r="B39" s="2" t="s">
        <v>170</v>
      </c>
      <c r="C39" s="4" t="s">
        <v>72</v>
      </c>
      <c r="D39" s="4" t="s">
        <v>31</v>
      </c>
      <c r="E39" s="4" t="s">
        <v>18</v>
      </c>
      <c r="F39" s="4" t="s">
        <v>18</v>
      </c>
      <c r="G39" s="4" t="s">
        <v>127</v>
      </c>
      <c r="H39" s="4"/>
    </row>
    <row r="40" ht="48.0" customHeight="1">
      <c r="A40" s="65">
        <v>39.0</v>
      </c>
      <c r="B40" s="2" t="s">
        <v>171</v>
      </c>
      <c r="C40" s="4" t="s">
        <v>172</v>
      </c>
      <c r="D40" s="4" t="s">
        <v>31</v>
      </c>
      <c r="E40" s="4" t="s">
        <v>7</v>
      </c>
      <c r="F40" s="4" t="s">
        <v>7</v>
      </c>
      <c r="G40" s="4" t="s">
        <v>28</v>
      </c>
      <c r="H40" s="4" t="s">
        <v>173</v>
      </c>
      <c r="I40" s="5" t="s">
        <v>174</v>
      </c>
      <c r="J40" s="5" t="s">
        <v>175</v>
      </c>
    </row>
    <row r="41" ht="15.75" customHeight="1">
      <c r="A41" s="65">
        <v>40.0</v>
      </c>
      <c r="B41" s="2" t="s">
        <v>97</v>
      </c>
      <c r="C41" s="4" t="s">
        <v>98</v>
      </c>
      <c r="D41" s="4" t="s">
        <v>31</v>
      </c>
      <c r="E41" s="4" t="s">
        <v>7</v>
      </c>
      <c r="F41" s="4" t="s">
        <v>7</v>
      </c>
      <c r="G41" s="4" t="s">
        <v>68</v>
      </c>
      <c r="H41" s="4" t="s">
        <v>176</v>
      </c>
      <c r="I41" s="5" t="s">
        <v>106</v>
      </c>
      <c r="J41" s="5" t="s">
        <v>92</v>
      </c>
      <c r="K41" s="5" t="s">
        <v>95</v>
      </c>
      <c r="L41" s="5" t="s">
        <v>94</v>
      </c>
      <c r="M41" s="5" t="s">
        <v>177</v>
      </c>
    </row>
    <row r="42" ht="15.75" customHeight="1">
      <c r="A42" s="65">
        <v>41.0</v>
      </c>
      <c r="B42" s="2" t="s">
        <v>178</v>
      </c>
      <c r="C42" s="4" t="s">
        <v>119</v>
      </c>
      <c r="D42" s="4" t="s">
        <v>111</v>
      </c>
      <c r="E42" s="4" t="s">
        <v>18</v>
      </c>
      <c r="F42" s="4" t="s">
        <v>18</v>
      </c>
      <c r="G42" s="4" t="s">
        <v>68</v>
      </c>
      <c r="H42" s="4"/>
    </row>
    <row r="43" ht="15.75" customHeight="1">
      <c r="A43" s="65">
        <v>42.0</v>
      </c>
      <c r="B43" s="2" t="s">
        <v>79</v>
      </c>
      <c r="C43" s="4" t="s">
        <v>80</v>
      </c>
      <c r="D43" s="4" t="s">
        <v>31</v>
      </c>
      <c r="E43" s="4" t="s">
        <v>7</v>
      </c>
      <c r="F43" s="4" t="s">
        <v>7</v>
      </c>
      <c r="G43" s="4" t="s">
        <v>27</v>
      </c>
      <c r="H43" s="4"/>
    </row>
    <row r="44" ht="15.75" customHeight="1">
      <c r="A44" s="65">
        <v>43.0</v>
      </c>
      <c r="B44" s="2" t="s">
        <v>149</v>
      </c>
      <c r="C44" s="4" t="s">
        <v>150</v>
      </c>
      <c r="D44" s="4" t="s">
        <v>31</v>
      </c>
      <c r="E44" s="4" t="s">
        <v>7</v>
      </c>
      <c r="F44" s="4" t="s">
        <v>7</v>
      </c>
      <c r="G44" s="4" t="s">
        <v>68</v>
      </c>
      <c r="H44" s="4"/>
    </row>
    <row r="45" ht="15.75" customHeight="1">
      <c r="A45" s="65">
        <v>44.0</v>
      </c>
      <c r="B45" s="2" t="s">
        <v>179</v>
      </c>
      <c r="C45" s="4" t="s">
        <v>180</v>
      </c>
      <c r="D45" s="4" t="s">
        <v>31</v>
      </c>
      <c r="E45" s="4" t="s">
        <v>7</v>
      </c>
      <c r="F45" s="4" t="s">
        <v>7</v>
      </c>
      <c r="G45" s="4" t="s">
        <v>24</v>
      </c>
      <c r="H45" s="4"/>
    </row>
    <row r="46" ht="129.0" customHeight="1">
      <c r="A46" s="65">
        <v>45.0</v>
      </c>
      <c r="B46" s="2" t="s">
        <v>103</v>
      </c>
      <c r="C46" s="4" t="s">
        <v>104</v>
      </c>
      <c r="D46" s="4" t="s">
        <v>31</v>
      </c>
      <c r="E46" s="4" t="s">
        <v>18</v>
      </c>
      <c r="F46" s="4" t="s">
        <v>18</v>
      </c>
      <c r="G46" s="4" t="s">
        <v>27</v>
      </c>
      <c r="H46" s="4" t="s">
        <v>181</v>
      </c>
      <c r="I46" s="5" t="s">
        <v>182</v>
      </c>
      <c r="M46" s="65" t="s">
        <v>183</v>
      </c>
    </row>
    <row r="47" ht="151.5" customHeight="1">
      <c r="A47" s="65">
        <v>46.0</v>
      </c>
      <c r="B47" s="2" t="s">
        <v>184</v>
      </c>
      <c r="C47" s="4" t="s">
        <v>185</v>
      </c>
      <c r="D47" s="4" t="s">
        <v>31</v>
      </c>
      <c r="E47" s="4" t="s">
        <v>7</v>
      </c>
      <c r="F47" s="4" t="s">
        <v>7</v>
      </c>
      <c r="G47" s="4" t="s">
        <v>68</v>
      </c>
      <c r="H47" s="4" t="s">
        <v>186</v>
      </c>
      <c r="I47" s="5" t="s">
        <v>106</v>
      </c>
      <c r="J47" s="5" t="s">
        <v>187</v>
      </c>
      <c r="M47" s="5" t="s">
        <v>177</v>
      </c>
    </row>
    <row r="48" ht="15.75" customHeight="1">
      <c r="A48" s="65">
        <v>47.0</v>
      </c>
      <c r="B48" s="2" t="s">
        <v>188</v>
      </c>
      <c r="C48" s="4" t="s">
        <v>189</v>
      </c>
      <c r="D48" s="4" t="s">
        <v>31</v>
      </c>
      <c r="E48" s="4" t="s">
        <v>7</v>
      </c>
      <c r="F48" s="4" t="s">
        <v>7</v>
      </c>
      <c r="G48" s="4" t="s">
        <v>190</v>
      </c>
      <c r="H48" s="4" t="s">
        <v>191</v>
      </c>
      <c r="I48" s="5" t="s">
        <v>192</v>
      </c>
      <c r="J48" s="5" t="s">
        <v>193</v>
      </c>
    </row>
    <row r="49" ht="15.75" customHeight="1">
      <c r="A49" s="65">
        <v>48.0</v>
      </c>
      <c r="B49" s="2" t="s">
        <v>194</v>
      </c>
      <c r="C49" s="4" t="s">
        <v>159</v>
      </c>
      <c r="D49" s="4" t="s">
        <v>31</v>
      </c>
      <c r="E49" s="4" t="s">
        <v>18</v>
      </c>
      <c r="F49" s="4" t="s">
        <v>19</v>
      </c>
      <c r="G49" s="4" t="s">
        <v>68</v>
      </c>
      <c r="H49" s="4" t="s">
        <v>195</v>
      </c>
      <c r="I49" s="5" t="s">
        <v>196</v>
      </c>
    </row>
    <row r="50" ht="15.75" customHeight="1">
      <c r="A50" s="65">
        <v>49.0</v>
      </c>
      <c r="B50" s="2" t="s">
        <v>197</v>
      </c>
      <c r="C50" s="4" t="s">
        <v>198</v>
      </c>
      <c r="D50" s="4" t="s">
        <v>31</v>
      </c>
      <c r="E50" s="4" t="s">
        <v>19</v>
      </c>
      <c r="F50" s="4" t="s">
        <v>19</v>
      </c>
      <c r="G50" s="4" t="s">
        <v>68</v>
      </c>
      <c r="H50" s="4" t="s">
        <v>199</v>
      </c>
      <c r="I50" s="5" t="s">
        <v>196</v>
      </c>
      <c r="J50" s="5" t="s">
        <v>113</v>
      </c>
      <c r="K50" s="5" t="s">
        <v>200</v>
      </c>
    </row>
    <row r="51" ht="15.75" customHeight="1">
      <c r="A51" s="65">
        <v>50.0</v>
      </c>
      <c r="B51" s="2" t="s">
        <v>201</v>
      </c>
      <c r="C51" s="4" t="s">
        <v>202</v>
      </c>
      <c r="D51" s="4" t="s">
        <v>31</v>
      </c>
      <c r="E51" s="4" t="s">
        <v>7</v>
      </c>
      <c r="F51" s="4" t="s">
        <v>7</v>
      </c>
      <c r="G51" s="4" t="s">
        <v>68</v>
      </c>
      <c r="H51" s="4"/>
    </row>
    <row r="52" ht="15.75" customHeight="1">
      <c r="A52" s="65">
        <v>51.0</v>
      </c>
      <c r="B52" s="2" t="s">
        <v>203</v>
      </c>
      <c r="C52" s="4" t="s">
        <v>204</v>
      </c>
      <c r="D52" s="4" t="s">
        <v>31</v>
      </c>
      <c r="E52" s="4" t="s">
        <v>18</v>
      </c>
      <c r="F52" s="4" t="s">
        <v>18</v>
      </c>
      <c r="G52" s="4" t="s">
        <v>27</v>
      </c>
      <c r="H52" s="4"/>
    </row>
    <row r="53" ht="15.75" customHeight="1">
      <c r="A53" s="65">
        <v>52.0</v>
      </c>
      <c r="B53" s="2" t="s">
        <v>205</v>
      </c>
      <c r="C53" s="4" t="s">
        <v>165</v>
      </c>
      <c r="D53" s="4" t="s">
        <v>31</v>
      </c>
      <c r="E53" s="4" t="s">
        <v>7</v>
      </c>
      <c r="F53" s="4" t="s">
        <v>7</v>
      </c>
      <c r="G53" s="4" t="s">
        <v>28</v>
      </c>
      <c r="H53" s="4" t="s">
        <v>206</v>
      </c>
      <c r="K53" s="65" t="s">
        <v>207</v>
      </c>
      <c r="L53" s="65" t="s">
        <v>208</v>
      </c>
    </row>
    <row r="54" ht="15.75" customHeight="1">
      <c r="A54" s="65">
        <v>53.0</v>
      </c>
      <c r="B54" s="2" t="s">
        <v>209</v>
      </c>
      <c r="C54" s="4" t="s">
        <v>150</v>
      </c>
      <c r="D54" s="4" t="s">
        <v>31</v>
      </c>
      <c r="E54" s="4" t="s">
        <v>18</v>
      </c>
      <c r="F54" s="4" t="s">
        <v>18</v>
      </c>
      <c r="G54" s="4" t="s">
        <v>27</v>
      </c>
      <c r="H54" s="4" t="s">
        <v>210</v>
      </c>
      <c r="I54" s="5" t="s">
        <v>196</v>
      </c>
    </row>
    <row r="55" ht="103.5" customHeight="1">
      <c r="A55" s="65">
        <v>54.0</v>
      </c>
      <c r="B55" s="2" t="s">
        <v>211</v>
      </c>
      <c r="C55" s="4" t="s">
        <v>212</v>
      </c>
      <c r="D55" s="4" t="s">
        <v>31</v>
      </c>
      <c r="E55" s="4" t="s">
        <v>18</v>
      </c>
      <c r="F55" s="4" t="s">
        <v>7</v>
      </c>
      <c r="G55" s="4" t="s">
        <v>68</v>
      </c>
      <c r="H55" s="4" t="s">
        <v>213</v>
      </c>
      <c r="I55" s="5" t="s">
        <v>106</v>
      </c>
      <c r="J55" s="5" t="s">
        <v>214</v>
      </c>
      <c r="K55" s="5" t="s">
        <v>215</v>
      </c>
      <c r="L55" s="5" t="s">
        <v>216</v>
      </c>
    </row>
    <row r="56" ht="15.75" customHeight="1">
      <c r="A56" s="65">
        <v>55.0</v>
      </c>
      <c r="B56" s="2" t="s">
        <v>203</v>
      </c>
      <c r="C56" s="4" t="s">
        <v>204</v>
      </c>
      <c r="D56" s="4" t="s">
        <v>111</v>
      </c>
      <c r="E56" s="4" t="s">
        <v>18</v>
      </c>
      <c r="F56" s="4" t="s">
        <v>18</v>
      </c>
      <c r="G56" s="4" t="s">
        <v>24</v>
      </c>
      <c r="H56" s="4" t="s">
        <v>217</v>
      </c>
      <c r="I56" s="5" t="s">
        <v>137</v>
      </c>
      <c r="L56" s="5" t="s">
        <v>218</v>
      </c>
    </row>
    <row r="57" ht="15.75" customHeight="1">
      <c r="A57" s="65">
        <v>56.0</v>
      </c>
      <c r="B57" s="2" t="s">
        <v>79</v>
      </c>
      <c r="C57" s="4" t="s">
        <v>80</v>
      </c>
      <c r="D57" s="4" t="s">
        <v>32</v>
      </c>
      <c r="E57" s="4" t="s">
        <v>7</v>
      </c>
      <c r="F57" s="4" t="s">
        <v>7</v>
      </c>
      <c r="G57" s="4" t="s">
        <v>27</v>
      </c>
      <c r="H57" s="4"/>
    </row>
    <row r="58" ht="15.75" customHeight="1">
      <c r="A58" s="65">
        <v>57.0</v>
      </c>
      <c r="B58" s="2" t="s">
        <v>219</v>
      </c>
      <c r="C58" s="4" t="s">
        <v>104</v>
      </c>
      <c r="D58" s="4" t="s">
        <v>31</v>
      </c>
      <c r="E58" s="4" t="s">
        <v>18</v>
      </c>
      <c r="F58" s="4" t="s">
        <v>18</v>
      </c>
      <c r="G58" s="4" t="s">
        <v>24</v>
      </c>
      <c r="H58" s="4"/>
    </row>
    <row r="59" ht="15.75" customHeight="1">
      <c r="A59" s="65">
        <v>58.0</v>
      </c>
      <c r="B59" s="2" t="s">
        <v>220</v>
      </c>
      <c r="C59" s="4" t="s">
        <v>221</v>
      </c>
      <c r="D59" s="4" t="s">
        <v>31</v>
      </c>
      <c r="E59" s="4" t="s">
        <v>7</v>
      </c>
      <c r="F59" s="4" t="s">
        <v>7</v>
      </c>
      <c r="G59" s="4"/>
      <c r="H59" s="4" t="s">
        <v>223</v>
      </c>
      <c r="I59" s="5" t="s">
        <v>83</v>
      </c>
    </row>
    <row r="60" ht="15.75" customHeight="1">
      <c r="A60" s="65">
        <v>59.0</v>
      </c>
      <c r="B60" s="2" t="s">
        <v>62</v>
      </c>
      <c r="C60" s="4" t="s">
        <v>63</v>
      </c>
      <c r="D60" s="4" t="s">
        <v>31</v>
      </c>
      <c r="E60" s="4" t="s">
        <v>7</v>
      </c>
      <c r="F60" s="4" t="s">
        <v>7</v>
      </c>
      <c r="G60" s="4" t="s">
        <v>68</v>
      </c>
      <c r="H60" s="4"/>
    </row>
    <row r="61" ht="15.75" customHeight="1">
      <c r="A61" s="65">
        <v>60.0</v>
      </c>
      <c r="B61" s="2" t="s">
        <v>224</v>
      </c>
      <c r="C61" s="4" t="s">
        <v>225</v>
      </c>
      <c r="D61" s="4" t="s">
        <v>31</v>
      </c>
      <c r="E61" s="4" t="s">
        <v>18</v>
      </c>
      <c r="F61" s="4" t="s">
        <v>18</v>
      </c>
      <c r="G61" s="4" t="s">
        <v>27</v>
      </c>
      <c r="H61" s="4"/>
    </row>
    <row r="62" ht="15.75" customHeight="1">
      <c r="A62" s="65">
        <v>61.0</v>
      </c>
      <c r="B62" s="2" t="s">
        <v>226</v>
      </c>
      <c r="C62" s="4" t="s">
        <v>72</v>
      </c>
      <c r="D62" s="4" t="s">
        <v>31</v>
      </c>
      <c r="E62" s="4" t="s">
        <v>7</v>
      </c>
      <c r="F62" s="4" t="s">
        <v>7</v>
      </c>
      <c r="G62" s="4" t="s">
        <v>28</v>
      </c>
      <c r="H62" s="4" t="s">
        <v>227</v>
      </c>
    </row>
    <row r="63" ht="15.75" customHeight="1">
      <c r="A63" s="65">
        <v>62.0</v>
      </c>
      <c r="B63" s="2" t="s">
        <v>228</v>
      </c>
      <c r="C63" s="4" t="s">
        <v>229</v>
      </c>
      <c r="D63" s="4"/>
      <c r="E63" s="4" t="s">
        <v>18</v>
      </c>
      <c r="F63" s="4" t="s">
        <v>7</v>
      </c>
      <c r="G63" s="4" t="s">
        <v>68</v>
      </c>
      <c r="H63" s="4" t="s">
        <v>230</v>
      </c>
    </row>
    <row r="64" ht="15.75" customHeight="1">
      <c r="A64" s="65">
        <v>63.0</v>
      </c>
      <c r="B64" s="2" t="s">
        <v>231</v>
      </c>
      <c r="C64" s="4" t="s">
        <v>232</v>
      </c>
      <c r="D64" s="4" t="s">
        <v>31</v>
      </c>
      <c r="E64" s="4" t="s">
        <v>7</v>
      </c>
      <c r="F64" s="4" t="s">
        <v>7</v>
      </c>
      <c r="G64" s="4"/>
      <c r="H64" s="4" t="s">
        <v>233</v>
      </c>
    </row>
    <row r="65" ht="15.75" customHeight="1">
      <c r="A65" s="65">
        <v>64.0</v>
      </c>
      <c r="B65" s="2" t="s">
        <v>234</v>
      </c>
      <c r="C65" s="4" t="s">
        <v>235</v>
      </c>
      <c r="D65" s="4" t="s">
        <v>31</v>
      </c>
      <c r="E65" s="4" t="s">
        <v>18</v>
      </c>
      <c r="F65" s="4" t="s">
        <v>18</v>
      </c>
      <c r="G65" s="4" t="s">
        <v>27</v>
      </c>
      <c r="H65" s="4" t="s">
        <v>236</v>
      </c>
    </row>
    <row r="66" ht="15.75" customHeight="1">
      <c r="A66" s="65">
        <v>65.0</v>
      </c>
      <c r="B66" s="2" t="s">
        <v>237</v>
      </c>
      <c r="C66" s="4" t="s">
        <v>238</v>
      </c>
      <c r="D66" s="4" t="s">
        <v>31</v>
      </c>
      <c r="E66" s="4" t="s">
        <v>18</v>
      </c>
      <c r="F66" s="4" t="s">
        <v>18</v>
      </c>
      <c r="G66" s="4" t="s">
        <v>27</v>
      </c>
      <c r="H66" s="4" t="s">
        <v>239</v>
      </c>
    </row>
    <row r="67" ht="15.75" customHeight="1">
      <c r="A67" s="65">
        <v>66.0</v>
      </c>
      <c r="B67" s="2" t="s">
        <v>158</v>
      </c>
      <c r="C67" s="4" t="s">
        <v>159</v>
      </c>
      <c r="D67" s="4" t="s">
        <v>31</v>
      </c>
      <c r="E67" s="4" t="s">
        <v>18</v>
      </c>
      <c r="F67" s="4" t="s">
        <v>18</v>
      </c>
      <c r="G67" s="4" t="s">
        <v>68</v>
      </c>
      <c r="H67" s="4" t="s">
        <v>240</v>
      </c>
    </row>
    <row r="68" ht="15.75" customHeight="1">
      <c r="A68" s="65">
        <v>67.0</v>
      </c>
      <c r="B68" s="2" t="s">
        <v>158</v>
      </c>
      <c r="C68" s="4" t="s">
        <v>159</v>
      </c>
      <c r="D68" s="4" t="s">
        <v>31</v>
      </c>
      <c r="E68" s="4" t="s">
        <v>18</v>
      </c>
      <c r="F68" s="4" t="s">
        <v>18</v>
      </c>
      <c r="G68" s="4" t="s">
        <v>27</v>
      </c>
      <c r="H68" s="4" t="s">
        <v>241</v>
      </c>
    </row>
    <row r="69" ht="15.75" customHeight="1">
      <c r="A69" s="65">
        <v>68.0</v>
      </c>
      <c r="B69" s="2" t="s">
        <v>242</v>
      </c>
      <c r="C69" s="4" t="s">
        <v>243</v>
      </c>
      <c r="D69" s="4" t="s">
        <v>31</v>
      </c>
      <c r="E69" s="4" t="s">
        <v>18</v>
      </c>
      <c r="F69" s="4" t="s">
        <v>18</v>
      </c>
      <c r="G69" s="4" t="s">
        <v>244</v>
      </c>
      <c r="H69" s="4" t="s">
        <v>245</v>
      </c>
    </row>
    <row r="70" ht="15.75" customHeight="1">
      <c r="A70" s="65">
        <v>69.0</v>
      </c>
      <c r="B70" s="2" t="s">
        <v>141</v>
      </c>
      <c r="C70" s="4" t="s">
        <v>72</v>
      </c>
      <c r="D70" s="4" t="s">
        <v>31</v>
      </c>
      <c r="E70" s="4" t="s">
        <v>18</v>
      </c>
      <c r="F70" s="4" t="s">
        <v>18</v>
      </c>
      <c r="G70" s="4" t="s">
        <v>27</v>
      </c>
      <c r="H70" s="4" t="s">
        <v>246</v>
      </c>
    </row>
    <row r="71" ht="15.75" customHeight="1">
      <c r="A71" s="65">
        <v>70.0</v>
      </c>
      <c r="B71" s="2" t="s">
        <v>247</v>
      </c>
      <c r="C71" s="4" t="s">
        <v>72</v>
      </c>
      <c r="D71" s="4" t="s">
        <v>31</v>
      </c>
      <c r="E71" s="4" t="s">
        <v>7</v>
      </c>
      <c r="F71" s="4" t="s">
        <v>7</v>
      </c>
      <c r="G71" s="4" t="s">
        <v>68</v>
      </c>
      <c r="H71" s="4" t="s">
        <v>248</v>
      </c>
    </row>
    <row r="72" ht="15.75" customHeight="1">
      <c r="A72" s="65">
        <v>71.0</v>
      </c>
      <c r="B72" s="2" t="s">
        <v>249</v>
      </c>
      <c r="C72" s="4" t="s">
        <v>165</v>
      </c>
      <c r="D72" s="4" t="s">
        <v>31</v>
      </c>
      <c r="E72" s="4" t="s">
        <v>7</v>
      </c>
      <c r="F72" s="4" t="s">
        <v>7</v>
      </c>
      <c r="G72" s="4" t="s">
        <v>28</v>
      </c>
      <c r="H72" s="4" t="s">
        <v>251</v>
      </c>
    </row>
    <row r="73" ht="129.75" customHeight="1">
      <c r="A73" s="65">
        <v>72.0</v>
      </c>
      <c r="B73" s="2" t="s">
        <v>62</v>
      </c>
      <c r="C73" s="4" t="s">
        <v>63</v>
      </c>
      <c r="D73" s="4" t="s">
        <v>31</v>
      </c>
      <c r="E73" s="4" t="s">
        <v>18</v>
      </c>
      <c r="F73" s="4" t="s">
        <v>7</v>
      </c>
      <c r="G73" s="4" t="s">
        <v>28</v>
      </c>
      <c r="H73" s="4" t="s">
        <v>253</v>
      </c>
    </row>
    <row r="74" ht="15.75" customHeight="1">
      <c r="A74" s="65">
        <v>73.0</v>
      </c>
      <c r="B74" s="2" t="s">
        <v>254</v>
      </c>
      <c r="C74" s="4" t="s">
        <v>255</v>
      </c>
      <c r="D74" s="4" t="s">
        <v>31</v>
      </c>
      <c r="E74" s="4" t="s">
        <v>7</v>
      </c>
      <c r="F74" s="4" t="s">
        <v>7</v>
      </c>
      <c r="G74" s="4" t="s">
        <v>68</v>
      </c>
      <c r="H74" s="4" t="s">
        <v>258</v>
      </c>
    </row>
    <row r="75" ht="15.75" customHeight="1">
      <c r="A75" s="65">
        <v>74.0</v>
      </c>
      <c r="B75" s="2" t="s">
        <v>259</v>
      </c>
      <c r="C75" s="4" t="s">
        <v>260</v>
      </c>
      <c r="D75" s="4" t="s">
        <v>31</v>
      </c>
      <c r="E75" s="4" t="s">
        <v>18</v>
      </c>
      <c r="F75" s="4" t="s">
        <v>18</v>
      </c>
      <c r="G75" s="4" t="s">
        <v>27</v>
      </c>
      <c r="H75" s="4" t="s">
        <v>261</v>
      </c>
    </row>
    <row r="76" ht="15.75" customHeight="1">
      <c r="A76" s="65">
        <v>75.0</v>
      </c>
      <c r="B76" s="2" t="s">
        <v>219</v>
      </c>
      <c r="C76" s="4" t="s">
        <v>104</v>
      </c>
      <c r="D76" s="4" t="s">
        <v>31</v>
      </c>
      <c r="E76" s="4" t="s">
        <v>18</v>
      </c>
      <c r="F76" s="4" t="s">
        <v>7</v>
      </c>
      <c r="G76" s="4" t="s">
        <v>262</v>
      </c>
      <c r="H76" s="4" t="s">
        <v>263</v>
      </c>
    </row>
    <row r="77" ht="15.75" customHeight="1">
      <c r="A77" s="65">
        <v>76.0</v>
      </c>
      <c r="B77" s="2" t="s">
        <v>264</v>
      </c>
      <c r="C77" s="4" t="s">
        <v>104</v>
      </c>
      <c r="D77" s="4" t="s">
        <v>31</v>
      </c>
      <c r="E77" s="4" t="s">
        <v>18</v>
      </c>
      <c r="F77" s="4" t="s">
        <v>18</v>
      </c>
      <c r="G77" s="4" t="s">
        <v>27</v>
      </c>
      <c r="H77" s="4"/>
    </row>
    <row r="78" ht="15.75" customHeight="1">
      <c r="A78" s="65">
        <v>77.0</v>
      </c>
      <c r="B78" s="2" t="s">
        <v>97</v>
      </c>
      <c r="C78" s="4" t="s">
        <v>98</v>
      </c>
      <c r="D78" s="4" t="s">
        <v>31</v>
      </c>
      <c r="E78" s="4" t="s">
        <v>18</v>
      </c>
      <c r="F78" s="4" t="s">
        <v>18</v>
      </c>
      <c r="G78" s="4" t="s">
        <v>68</v>
      </c>
      <c r="H78" s="4" t="s">
        <v>265</v>
      </c>
    </row>
    <row r="79" ht="15.75" customHeight="1">
      <c r="A79" s="65">
        <v>78.0</v>
      </c>
      <c r="B79" s="2" t="s">
        <v>267</v>
      </c>
      <c r="C79" s="4" t="s">
        <v>172</v>
      </c>
      <c r="D79" s="4" t="s">
        <v>31</v>
      </c>
      <c r="E79" s="4" t="s">
        <v>19</v>
      </c>
      <c r="F79" s="4" t="s">
        <v>19</v>
      </c>
      <c r="G79" s="4" t="s">
        <v>24</v>
      </c>
      <c r="H79" s="4"/>
    </row>
    <row r="80" ht="15.75" customHeight="1">
      <c r="A80" s="65">
        <v>79.0</v>
      </c>
      <c r="B80" s="2" t="s">
        <v>268</v>
      </c>
      <c r="C80" s="4" t="s">
        <v>260</v>
      </c>
      <c r="D80" s="4" t="s">
        <v>33</v>
      </c>
      <c r="E80" s="4" t="s">
        <v>7</v>
      </c>
      <c r="F80" s="4" t="s">
        <v>7</v>
      </c>
      <c r="G80" s="4" t="s">
        <v>24</v>
      </c>
      <c r="H80" s="4" t="s">
        <v>269</v>
      </c>
    </row>
    <row r="81" ht="15.75" customHeight="1">
      <c r="A81" s="65">
        <v>80.0</v>
      </c>
      <c r="B81" s="2" t="s">
        <v>270</v>
      </c>
      <c r="C81" s="4" t="s">
        <v>271</v>
      </c>
      <c r="D81" s="4" t="s">
        <v>31</v>
      </c>
      <c r="E81" s="4" t="s">
        <v>18</v>
      </c>
      <c r="F81" s="4" t="s">
        <v>18</v>
      </c>
      <c r="G81" s="4" t="s">
        <v>27</v>
      </c>
      <c r="H81" s="4" t="s">
        <v>272</v>
      </c>
    </row>
    <row r="82" ht="15.75" customHeight="1">
      <c r="A82" s="65">
        <v>81.0</v>
      </c>
      <c r="B82" s="2" t="s">
        <v>273</v>
      </c>
      <c r="C82" s="4" t="s">
        <v>145</v>
      </c>
      <c r="D82" s="4" t="s">
        <v>31</v>
      </c>
      <c r="E82" s="4" t="s">
        <v>18</v>
      </c>
      <c r="F82" s="4" t="s">
        <v>18</v>
      </c>
      <c r="G82" s="4" t="s">
        <v>27</v>
      </c>
      <c r="H82" s="4" t="s">
        <v>275</v>
      </c>
    </row>
    <row r="83" ht="15.75" customHeight="1">
      <c r="A83" s="65">
        <v>82.0</v>
      </c>
      <c r="B83" s="2" t="s">
        <v>149</v>
      </c>
      <c r="C83" s="4" t="s">
        <v>150</v>
      </c>
      <c r="D83" s="4" t="s">
        <v>31</v>
      </c>
      <c r="E83" s="4" t="s">
        <v>18</v>
      </c>
      <c r="F83" s="4" t="s">
        <v>18</v>
      </c>
      <c r="G83" s="4" t="s">
        <v>68</v>
      </c>
      <c r="H83" s="4"/>
    </row>
    <row r="84" ht="15.75" customHeight="1">
      <c r="A84" s="65">
        <v>83.0</v>
      </c>
      <c r="B84" s="2" t="s">
        <v>107</v>
      </c>
      <c r="C84" s="4" t="s">
        <v>108</v>
      </c>
      <c r="D84" s="4" t="s">
        <v>31</v>
      </c>
      <c r="E84" s="4" t="s">
        <v>18</v>
      </c>
      <c r="F84" s="4" t="s">
        <v>18</v>
      </c>
      <c r="G84" s="4" t="s">
        <v>127</v>
      </c>
      <c r="H84" s="4"/>
    </row>
    <row r="85" ht="116.25" customHeight="1">
      <c r="A85" s="65">
        <v>84.0</v>
      </c>
      <c r="B85" s="2" t="s">
        <v>278</v>
      </c>
      <c r="C85" s="4" t="s">
        <v>148</v>
      </c>
      <c r="D85" s="4" t="s">
        <v>31</v>
      </c>
      <c r="E85" s="4" t="s">
        <v>18</v>
      </c>
      <c r="F85" s="4" t="s">
        <v>18</v>
      </c>
      <c r="G85" s="4" t="s">
        <v>24</v>
      </c>
      <c r="H85" s="4" t="s">
        <v>279</v>
      </c>
    </row>
    <row r="86" ht="72.0" customHeight="1">
      <c r="A86" s="65">
        <v>85.0</v>
      </c>
      <c r="B86" s="2" t="s">
        <v>282</v>
      </c>
      <c r="C86" s="4" t="s">
        <v>283</v>
      </c>
      <c r="D86" s="4" t="s">
        <v>31</v>
      </c>
      <c r="E86" s="4" t="s">
        <v>7</v>
      </c>
      <c r="F86" s="4" t="s">
        <v>19</v>
      </c>
      <c r="G86" s="4" t="s">
        <v>28</v>
      </c>
      <c r="H86" s="4" t="s">
        <v>284</v>
      </c>
    </row>
    <row r="87" ht="15.75" customHeight="1">
      <c r="A87" s="65">
        <v>86.0</v>
      </c>
      <c r="B87" s="2" t="s">
        <v>101</v>
      </c>
      <c r="C87" s="4" t="s">
        <v>102</v>
      </c>
      <c r="D87" s="4" t="s">
        <v>31</v>
      </c>
      <c r="E87" s="4" t="s">
        <v>18</v>
      </c>
      <c r="F87" s="4" t="s">
        <v>7</v>
      </c>
      <c r="G87" s="4" t="s">
        <v>68</v>
      </c>
      <c r="H87" s="4" t="s">
        <v>285</v>
      </c>
    </row>
    <row r="88" ht="15.75" customHeight="1">
      <c r="A88" s="65">
        <v>87.0</v>
      </c>
      <c r="B88" s="2" t="s">
        <v>97</v>
      </c>
      <c r="C88" s="4" t="s">
        <v>98</v>
      </c>
      <c r="D88" s="4" t="s">
        <v>31</v>
      </c>
      <c r="E88" s="4" t="s">
        <v>18</v>
      </c>
      <c r="F88" s="4" t="s">
        <v>18</v>
      </c>
      <c r="G88" s="4" t="s">
        <v>27</v>
      </c>
      <c r="H88" s="4"/>
    </row>
    <row r="89" ht="15.75" customHeight="1">
      <c r="A89" s="65">
        <v>88.0</v>
      </c>
      <c r="B89" s="2" t="s">
        <v>286</v>
      </c>
      <c r="C89" s="4" t="s">
        <v>148</v>
      </c>
      <c r="D89" s="4" t="s">
        <v>31</v>
      </c>
      <c r="E89" s="4" t="s">
        <v>7</v>
      </c>
      <c r="F89" s="4" t="s">
        <v>7</v>
      </c>
      <c r="G89" s="4" t="s">
        <v>28</v>
      </c>
      <c r="H89" s="4" t="s">
        <v>287</v>
      </c>
    </row>
    <row r="90" ht="15.75" customHeight="1">
      <c r="A90" s="65">
        <v>89.0</v>
      </c>
      <c r="B90" s="2" t="s">
        <v>116</v>
      </c>
      <c r="C90" s="4" t="s">
        <v>117</v>
      </c>
      <c r="D90" s="4" t="s">
        <v>32</v>
      </c>
      <c r="E90" s="4" t="s">
        <v>7</v>
      </c>
      <c r="F90" s="4" t="s">
        <v>7</v>
      </c>
      <c r="G90" s="4" t="s">
        <v>27</v>
      </c>
      <c r="H90" s="4"/>
    </row>
    <row r="91" ht="15.75" customHeight="1">
      <c r="A91" s="65">
        <v>90.0</v>
      </c>
      <c r="B91" s="2" t="s">
        <v>289</v>
      </c>
      <c r="C91" s="4" t="s">
        <v>150</v>
      </c>
      <c r="D91" s="4" t="s">
        <v>32</v>
      </c>
      <c r="E91" s="4" t="s">
        <v>18</v>
      </c>
      <c r="F91" s="4" t="s">
        <v>18</v>
      </c>
      <c r="G91" s="4" t="s">
        <v>24</v>
      </c>
      <c r="H91" s="4" t="s">
        <v>290</v>
      </c>
    </row>
    <row r="92" ht="15.75" customHeight="1">
      <c r="A92" s="65">
        <v>91.0</v>
      </c>
      <c r="B92" s="2" t="s">
        <v>291</v>
      </c>
      <c r="C92" s="4" t="s">
        <v>155</v>
      </c>
      <c r="D92" s="4" t="s">
        <v>31</v>
      </c>
      <c r="E92" s="4" t="s">
        <v>7</v>
      </c>
      <c r="F92" s="4" t="s">
        <v>7</v>
      </c>
      <c r="G92" s="4" t="s">
        <v>28</v>
      </c>
      <c r="H92" s="4" t="s">
        <v>293</v>
      </c>
    </row>
    <row r="93" ht="15.75" customHeight="1">
      <c r="A93" s="65">
        <v>92.0</v>
      </c>
      <c r="B93" s="2" t="s">
        <v>294</v>
      </c>
      <c r="C93" s="4" t="s">
        <v>295</v>
      </c>
      <c r="D93" s="4" t="s">
        <v>31</v>
      </c>
      <c r="E93" s="4" t="s">
        <v>18</v>
      </c>
      <c r="F93" s="4" t="s">
        <v>19</v>
      </c>
      <c r="G93" s="4" t="s">
        <v>24</v>
      </c>
      <c r="H93" s="4" t="s">
        <v>297</v>
      </c>
    </row>
    <row r="94" ht="15.75" customHeight="1">
      <c r="A94" s="65">
        <v>93.0</v>
      </c>
      <c r="B94" s="2" t="s">
        <v>298</v>
      </c>
      <c r="C94" s="4" t="s">
        <v>255</v>
      </c>
      <c r="D94" s="4" t="s">
        <v>31</v>
      </c>
      <c r="E94" s="4" t="s">
        <v>7</v>
      </c>
      <c r="F94" s="4" t="s">
        <v>7</v>
      </c>
      <c r="G94" s="4"/>
      <c r="H94" s="66" t="s">
        <v>299</v>
      </c>
    </row>
    <row r="95" ht="15.75" customHeight="1">
      <c r="A95" s="65">
        <v>94.0</v>
      </c>
      <c r="B95" s="2" t="s">
        <v>249</v>
      </c>
      <c r="C95" s="4" t="s">
        <v>165</v>
      </c>
      <c r="D95" s="4" t="s">
        <v>31</v>
      </c>
      <c r="E95" s="4" t="s">
        <v>18</v>
      </c>
      <c r="F95" s="4" t="s">
        <v>18</v>
      </c>
      <c r="G95" s="4" t="s">
        <v>127</v>
      </c>
      <c r="H95" s="4"/>
    </row>
    <row r="96" ht="15.75" customHeight="1">
      <c r="A96" s="65">
        <v>95.0</v>
      </c>
      <c r="B96" s="2" t="s">
        <v>302</v>
      </c>
      <c r="C96" s="4" t="s">
        <v>303</v>
      </c>
      <c r="D96" s="4" t="s">
        <v>31</v>
      </c>
      <c r="E96" s="4" t="s">
        <v>18</v>
      </c>
      <c r="F96" s="4" t="s">
        <v>18</v>
      </c>
      <c r="G96" s="4" t="s">
        <v>68</v>
      </c>
      <c r="H96" s="4"/>
    </row>
    <row r="97" ht="15.75" customHeight="1">
      <c r="A97" s="65">
        <v>96.0</v>
      </c>
      <c r="B97" s="2" t="s">
        <v>304</v>
      </c>
      <c r="C97" s="4" t="s">
        <v>150</v>
      </c>
      <c r="D97" s="4" t="s">
        <v>31</v>
      </c>
      <c r="E97" s="4" t="s">
        <v>18</v>
      </c>
      <c r="F97" s="4" t="s">
        <v>18</v>
      </c>
      <c r="G97" s="4" t="s">
        <v>68</v>
      </c>
      <c r="H97" s="4"/>
    </row>
    <row r="98" ht="15.75" customHeight="1">
      <c r="A98" s="65">
        <v>97.0</v>
      </c>
      <c r="B98" s="2" t="s">
        <v>158</v>
      </c>
      <c r="C98" s="4" t="s">
        <v>159</v>
      </c>
      <c r="D98" s="4" t="s">
        <v>31</v>
      </c>
      <c r="E98" s="4" t="s">
        <v>18</v>
      </c>
      <c r="F98" s="4" t="s">
        <v>18</v>
      </c>
      <c r="G98" s="4" t="s">
        <v>27</v>
      </c>
      <c r="H98" s="4" t="s">
        <v>305</v>
      </c>
    </row>
    <row r="99" ht="15.75" customHeight="1">
      <c r="A99" s="65">
        <v>98.0</v>
      </c>
      <c r="B99" s="2" t="s">
        <v>306</v>
      </c>
      <c r="C99" s="4" t="s">
        <v>307</v>
      </c>
      <c r="D99" s="4" t="s">
        <v>31</v>
      </c>
      <c r="E99" s="4" t="s">
        <v>18</v>
      </c>
      <c r="F99" s="4" t="s">
        <v>18</v>
      </c>
      <c r="G99" s="4" t="s">
        <v>27</v>
      </c>
      <c r="H99" s="4" t="s">
        <v>308</v>
      </c>
    </row>
    <row r="100" ht="15.75" customHeight="1">
      <c r="A100" s="65">
        <v>99.0</v>
      </c>
      <c r="B100" s="2" t="s">
        <v>197</v>
      </c>
      <c r="C100" s="4" t="s">
        <v>198</v>
      </c>
      <c r="D100" s="4" t="s">
        <v>31</v>
      </c>
      <c r="E100" s="4" t="s">
        <v>18</v>
      </c>
      <c r="F100" s="4" t="s">
        <v>18</v>
      </c>
      <c r="G100" s="4" t="s">
        <v>24</v>
      </c>
      <c r="H100" s="4"/>
    </row>
    <row r="101" ht="15.75" customHeight="1">
      <c r="A101" s="65">
        <v>100.0</v>
      </c>
      <c r="B101" s="2" t="s">
        <v>141</v>
      </c>
      <c r="C101" s="4" t="s">
        <v>72</v>
      </c>
      <c r="D101" s="4" t="s">
        <v>31</v>
      </c>
      <c r="E101" s="4" t="s">
        <v>18</v>
      </c>
      <c r="F101" s="4" t="s">
        <v>18</v>
      </c>
      <c r="G101" s="4" t="s">
        <v>68</v>
      </c>
      <c r="H101" s="4"/>
    </row>
    <row r="102" ht="15.75" customHeight="1">
      <c r="A102" s="65">
        <v>101.0</v>
      </c>
      <c r="B102" s="2" t="s">
        <v>312</v>
      </c>
      <c r="C102" s="4" t="s">
        <v>85</v>
      </c>
      <c r="D102" s="4" t="s">
        <v>31</v>
      </c>
      <c r="E102" s="4"/>
      <c r="F102" s="4" t="s">
        <v>7</v>
      </c>
      <c r="G102" s="4" t="s">
        <v>24</v>
      </c>
      <c r="H102" s="4"/>
    </row>
    <row r="103" ht="15.75" customHeight="1">
      <c r="A103" s="65">
        <v>102.0</v>
      </c>
      <c r="B103" s="2" t="s">
        <v>60</v>
      </c>
      <c r="C103" s="4" t="s">
        <v>61</v>
      </c>
      <c r="D103" s="4" t="s">
        <v>31</v>
      </c>
      <c r="E103" s="4" t="s">
        <v>18</v>
      </c>
      <c r="F103" s="4" t="s">
        <v>18</v>
      </c>
      <c r="G103" s="4" t="s">
        <v>68</v>
      </c>
      <c r="H103" s="4"/>
    </row>
    <row r="104" ht="15.75" customHeight="1">
      <c r="A104" s="65">
        <v>103.0</v>
      </c>
      <c r="B104" s="2" t="s">
        <v>188</v>
      </c>
      <c r="C104" s="4" t="s">
        <v>189</v>
      </c>
      <c r="D104" s="4" t="s">
        <v>31</v>
      </c>
      <c r="E104" s="4" t="s">
        <v>7</v>
      </c>
      <c r="F104" s="4" t="s">
        <v>7</v>
      </c>
      <c r="G104" s="4" t="s">
        <v>68</v>
      </c>
      <c r="H104" s="4" t="s">
        <v>318</v>
      </c>
    </row>
    <row r="105" ht="15.75" customHeight="1">
      <c r="A105" s="65">
        <v>104.0</v>
      </c>
      <c r="B105" s="2" t="s">
        <v>66</v>
      </c>
      <c r="C105" s="4" t="s">
        <v>67</v>
      </c>
      <c r="D105" s="4" t="s">
        <v>31</v>
      </c>
      <c r="E105" s="4" t="s">
        <v>7</v>
      </c>
      <c r="F105" s="4" t="s">
        <v>7</v>
      </c>
      <c r="G105" s="4" t="s">
        <v>68</v>
      </c>
      <c r="H105" s="4"/>
    </row>
    <row r="106" ht="15.75" customHeight="1">
      <c r="A106" s="65">
        <v>105.0</v>
      </c>
      <c r="B106" s="2" t="s">
        <v>319</v>
      </c>
      <c r="C106" s="4" t="s">
        <v>135</v>
      </c>
      <c r="D106" s="4" t="s">
        <v>31</v>
      </c>
      <c r="E106" s="4" t="s">
        <v>18</v>
      </c>
      <c r="F106" s="4" t="s">
        <v>18</v>
      </c>
      <c r="G106" s="4" t="s">
        <v>27</v>
      </c>
      <c r="H106" s="4"/>
    </row>
    <row r="107" ht="15.75" customHeight="1">
      <c r="A107" s="65">
        <v>106.0</v>
      </c>
      <c r="B107" s="2" t="s">
        <v>320</v>
      </c>
      <c r="C107" s="4" t="s">
        <v>321</v>
      </c>
      <c r="D107" s="4" t="s">
        <v>31</v>
      </c>
      <c r="E107" s="4" t="s">
        <v>7</v>
      </c>
      <c r="F107" s="4" t="s">
        <v>7</v>
      </c>
      <c r="G107" s="4" t="s">
        <v>68</v>
      </c>
      <c r="H107" s="4" t="s">
        <v>323</v>
      </c>
    </row>
    <row r="108" ht="15.75" customHeight="1">
      <c r="A108" s="65">
        <v>107.0</v>
      </c>
      <c r="B108" s="2" t="s">
        <v>141</v>
      </c>
      <c r="C108" s="4" t="s">
        <v>72</v>
      </c>
      <c r="D108" s="4" t="s">
        <v>31</v>
      </c>
      <c r="E108" s="4" t="s">
        <v>18</v>
      </c>
      <c r="F108" s="4" t="s">
        <v>7</v>
      </c>
      <c r="G108" s="4" t="s">
        <v>68</v>
      </c>
      <c r="H108" s="4"/>
    </row>
    <row r="109" ht="15.75" customHeight="1">
      <c r="A109" s="65">
        <v>108.0</v>
      </c>
      <c r="B109" s="2" t="s">
        <v>326</v>
      </c>
      <c r="C109" s="4" t="s">
        <v>150</v>
      </c>
      <c r="D109" s="4" t="s">
        <v>31</v>
      </c>
      <c r="E109" s="4" t="s">
        <v>18</v>
      </c>
      <c r="F109" s="4" t="s">
        <v>18</v>
      </c>
      <c r="G109" s="4" t="s">
        <v>127</v>
      </c>
      <c r="H109" s="4" t="s">
        <v>328</v>
      </c>
    </row>
    <row r="110" ht="15.75" customHeight="1">
      <c r="A110" s="65">
        <v>109.0</v>
      </c>
      <c r="B110" s="2" t="s">
        <v>330</v>
      </c>
      <c r="C110" s="4" t="s">
        <v>331</v>
      </c>
      <c r="D110" s="4" t="s">
        <v>111</v>
      </c>
      <c r="E110" s="4" t="s">
        <v>18</v>
      </c>
      <c r="F110" s="4" t="s">
        <v>18</v>
      </c>
      <c r="G110" s="4" t="s">
        <v>127</v>
      </c>
      <c r="H110" s="4" t="s">
        <v>332</v>
      </c>
    </row>
    <row r="111" ht="15.75" customHeight="1">
      <c r="A111" s="65">
        <v>110.0</v>
      </c>
      <c r="B111" s="2" t="s">
        <v>333</v>
      </c>
      <c r="C111" s="4" t="s">
        <v>334</v>
      </c>
      <c r="D111" s="4" t="s">
        <v>111</v>
      </c>
      <c r="E111" s="4" t="s">
        <v>18</v>
      </c>
      <c r="F111" s="4" t="s">
        <v>18</v>
      </c>
      <c r="G111" s="4" t="s">
        <v>27</v>
      </c>
      <c r="H111" s="4"/>
    </row>
    <row r="112" ht="15.75" customHeight="1">
      <c r="A112" s="65">
        <v>111.0</v>
      </c>
      <c r="B112" s="2" t="s">
        <v>336</v>
      </c>
      <c r="C112" s="4" t="s">
        <v>337</v>
      </c>
      <c r="D112" s="4" t="s">
        <v>31</v>
      </c>
      <c r="E112" s="4" t="s">
        <v>7</v>
      </c>
      <c r="F112" s="4" t="s">
        <v>7</v>
      </c>
      <c r="G112" s="4" t="s">
        <v>68</v>
      </c>
      <c r="H112" s="4"/>
    </row>
    <row r="113" ht="15.75" customHeight="1">
      <c r="A113" s="65">
        <v>112.0</v>
      </c>
      <c r="B113" s="2" t="s">
        <v>158</v>
      </c>
      <c r="C113" s="4" t="s">
        <v>159</v>
      </c>
      <c r="D113" s="4" t="s">
        <v>31</v>
      </c>
      <c r="E113" s="4" t="s">
        <v>18</v>
      </c>
      <c r="F113" s="4" t="s">
        <v>18</v>
      </c>
      <c r="G113" s="4" t="s">
        <v>27</v>
      </c>
      <c r="H113" s="4" t="s">
        <v>341</v>
      </c>
    </row>
    <row r="114" ht="15.75" customHeight="1">
      <c r="A114" s="65">
        <v>113.0</v>
      </c>
      <c r="B114" s="2" t="s">
        <v>342</v>
      </c>
      <c r="C114" s="4" t="s">
        <v>344</v>
      </c>
      <c r="D114" s="4" t="s">
        <v>31</v>
      </c>
      <c r="E114" s="4" t="s">
        <v>7</v>
      </c>
      <c r="F114" s="4" t="s">
        <v>7</v>
      </c>
      <c r="G114" s="4"/>
      <c r="H114" s="66" t="s">
        <v>299</v>
      </c>
    </row>
    <row r="115" ht="15.75" customHeight="1">
      <c r="A115" s="65">
        <v>114.0</v>
      </c>
      <c r="B115" s="2" t="s">
        <v>346</v>
      </c>
      <c r="C115" s="4" t="s">
        <v>347</v>
      </c>
      <c r="D115" s="4" t="s">
        <v>31</v>
      </c>
      <c r="E115" s="4" t="s">
        <v>18</v>
      </c>
      <c r="F115" s="4" t="s">
        <v>18</v>
      </c>
      <c r="G115" s="4" t="s">
        <v>68</v>
      </c>
      <c r="H115" s="4"/>
    </row>
    <row r="116" ht="15.75" customHeight="1">
      <c r="A116" s="65">
        <v>115.0</v>
      </c>
      <c r="B116" s="2" t="s">
        <v>316</v>
      </c>
      <c r="C116" s="4" t="s">
        <v>317</v>
      </c>
      <c r="D116" s="4" t="s">
        <v>31</v>
      </c>
      <c r="E116" s="4" t="s">
        <v>18</v>
      </c>
      <c r="F116" s="4" t="s">
        <v>18</v>
      </c>
      <c r="G116" s="4"/>
      <c r="H116" s="4"/>
    </row>
    <row r="117" ht="15.75" customHeight="1">
      <c r="A117" s="65">
        <v>116.0</v>
      </c>
      <c r="B117" s="2" t="s">
        <v>350</v>
      </c>
      <c r="C117" s="4" t="s">
        <v>70</v>
      </c>
      <c r="D117" s="4" t="s">
        <v>31</v>
      </c>
      <c r="E117" s="4" t="s">
        <v>18</v>
      </c>
      <c r="F117" s="4" t="s">
        <v>7</v>
      </c>
      <c r="G117" s="4" t="s">
        <v>68</v>
      </c>
      <c r="H117" s="4" t="s">
        <v>353</v>
      </c>
    </row>
    <row r="118" ht="15.75" customHeight="1">
      <c r="A118" s="65">
        <v>117.0</v>
      </c>
      <c r="B118" s="2" t="s">
        <v>354</v>
      </c>
      <c r="C118" s="4" t="s">
        <v>238</v>
      </c>
      <c r="D118" s="4" t="s">
        <v>31</v>
      </c>
      <c r="E118" s="4" t="s">
        <v>18</v>
      </c>
      <c r="F118" s="4" t="s">
        <v>18</v>
      </c>
      <c r="G118" s="4" t="s">
        <v>68</v>
      </c>
      <c r="H118" s="4" t="s">
        <v>357</v>
      </c>
      <c r="I118" s="5"/>
    </row>
    <row r="119" ht="15.75" customHeight="1">
      <c r="A119" s="65">
        <v>118.0</v>
      </c>
      <c r="B119" s="2" t="s">
        <v>171</v>
      </c>
      <c r="C119" s="4" t="s">
        <v>172</v>
      </c>
      <c r="D119" s="4"/>
      <c r="E119" s="4" t="s">
        <v>7</v>
      </c>
      <c r="F119" s="4" t="s">
        <v>7</v>
      </c>
      <c r="G119" s="4" t="s">
        <v>68</v>
      </c>
      <c r="H119" s="4" t="s">
        <v>360</v>
      </c>
    </row>
    <row r="120" ht="15.75" customHeight="1">
      <c r="A120" s="65">
        <v>119.0</v>
      </c>
      <c r="B120" s="2" t="s">
        <v>362</v>
      </c>
      <c r="C120" s="4" t="s">
        <v>150</v>
      </c>
      <c r="D120" s="4" t="s">
        <v>31</v>
      </c>
      <c r="E120" s="4" t="s">
        <v>18</v>
      </c>
      <c r="F120" s="4" t="s">
        <v>18</v>
      </c>
      <c r="G120" s="4" t="s">
        <v>27</v>
      </c>
      <c r="H120" s="4" t="s">
        <v>364</v>
      </c>
    </row>
    <row r="121" ht="15.75" customHeight="1">
      <c r="A121" s="65">
        <v>120.0</v>
      </c>
      <c r="B121" s="2" t="s">
        <v>247</v>
      </c>
      <c r="C121" s="4" t="s">
        <v>72</v>
      </c>
      <c r="D121" s="4" t="s">
        <v>31</v>
      </c>
      <c r="E121" s="4" t="s">
        <v>7</v>
      </c>
      <c r="F121" s="4" t="s">
        <v>19</v>
      </c>
      <c r="G121" s="4"/>
      <c r="H121" s="4"/>
    </row>
    <row r="122" ht="15.75" customHeight="1">
      <c r="A122" s="65">
        <v>121.0</v>
      </c>
      <c r="B122" s="2" t="s">
        <v>368</v>
      </c>
      <c r="C122" s="4" t="s">
        <v>150</v>
      </c>
      <c r="D122" s="4" t="s">
        <v>31</v>
      </c>
      <c r="E122" s="4" t="s">
        <v>18</v>
      </c>
      <c r="F122" s="4" t="s">
        <v>18</v>
      </c>
      <c r="G122" s="4" t="s">
        <v>27</v>
      </c>
      <c r="H122" s="4"/>
    </row>
    <row r="123" ht="15.75" customHeight="1">
      <c r="A123" s="65">
        <v>122.0</v>
      </c>
      <c r="B123" s="2" t="s">
        <v>342</v>
      </c>
      <c r="C123" s="4" t="s">
        <v>344</v>
      </c>
      <c r="D123" s="4" t="s">
        <v>31</v>
      </c>
      <c r="E123" s="4" t="s">
        <v>7</v>
      </c>
      <c r="F123" s="4" t="s">
        <v>7</v>
      </c>
      <c r="G123" s="4" t="s">
        <v>24</v>
      </c>
      <c r="H123" s="4" t="s">
        <v>376</v>
      </c>
    </row>
    <row r="124" ht="15.75" customHeight="1">
      <c r="A124" s="65">
        <v>123.0</v>
      </c>
      <c r="B124" s="2" t="s">
        <v>377</v>
      </c>
      <c r="C124" s="4" t="s">
        <v>378</v>
      </c>
      <c r="D124" s="4" t="s">
        <v>31</v>
      </c>
      <c r="E124" s="4" t="s">
        <v>7</v>
      </c>
      <c r="F124" s="4" t="s">
        <v>7</v>
      </c>
      <c r="G124" s="4" t="s">
        <v>68</v>
      </c>
      <c r="H124" s="4" t="s">
        <v>381</v>
      </c>
    </row>
    <row r="125" ht="15.75" customHeight="1">
      <c r="A125" s="65">
        <v>124.0</v>
      </c>
      <c r="B125" s="2" t="s">
        <v>169</v>
      </c>
      <c r="C125" s="4" t="s">
        <v>169</v>
      </c>
      <c r="D125" s="4" t="s">
        <v>31</v>
      </c>
      <c r="E125" s="4" t="s">
        <v>19</v>
      </c>
      <c r="F125" s="4" t="s">
        <v>19</v>
      </c>
      <c r="G125" s="4" t="s">
        <v>27</v>
      </c>
      <c r="H125" s="4" t="s">
        <v>383</v>
      </c>
    </row>
    <row r="126" ht="15.75" customHeight="1">
      <c r="A126" s="65">
        <v>125.0</v>
      </c>
      <c r="B126" s="2" t="s">
        <v>386</v>
      </c>
      <c r="C126" s="4" t="s">
        <v>388</v>
      </c>
      <c r="D126" s="4" t="s">
        <v>31</v>
      </c>
      <c r="E126" s="4" t="s">
        <v>18</v>
      </c>
      <c r="F126" s="4" t="s">
        <v>18</v>
      </c>
      <c r="G126" s="4" t="s">
        <v>27</v>
      </c>
      <c r="H126" s="4"/>
    </row>
    <row r="127" ht="15.75" customHeight="1">
      <c r="A127" s="65">
        <v>126.0</v>
      </c>
      <c r="B127" s="2" t="s">
        <v>390</v>
      </c>
      <c r="C127" s="4" t="s">
        <v>391</v>
      </c>
      <c r="D127" s="4" t="s">
        <v>31</v>
      </c>
      <c r="E127" s="4" t="s">
        <v>18</v>
      </c>
      <c r="F127" s="4" t="s">
        <v>18</v>
      </c>
      <c r="G127" s="4" t="s">
        <v>127</v>
      </c>
      <c r="H127" s="4"/>
    </row>
    <row r="128" ht="15.75" customHeight="1">
      <c r="A128" s="65">
        <v>127.0</v>
      </c>
      <c r="B128" s="2" t="s">
        <v>392</v>
      </c>
      <c r="C128" s="4" t="s">
        <v>393</v>
      </c>
      <c r="D128" s="4" t="s">
        <v>32</v>
      </c>
      <c r="E128" s="4" t="s">
        <v>19</v>
      </c>
      <c r="F128" s="4" t="s">
        <v>7</v>
      </c>
      <c r="G128" s="4" t="s">
        <v>68</v>
      </c>
      <c r="H128" s="4" t="s">
        <v>395</v>
      </c>
    </row>
    <row r="129" ht="15.75" customHeight="1">
      <c r="A129" s="65">
        <v>128.0</v>
      </c>
      <c r="B129" s="2" t="s">
        <v>211</v>
      </c>
      <c r="C129" s="4" t="s">
        <v>212</v>
      </c>
      <c r="D129" s="4" t="s">
        <v>31</v>
      </c>
      <c r="E129" s="4" t="s">
        <v>7</v>
      </c>
      <c r="F129" s="4" t="s">
        <v>7</v>
      </c>
      <c r="G129" s="4"/>
      <c r="H129" s="4" t="s">
        <v>396</v>
      </c>
    </row>
    <row r="130" ht="15.75" customHeight="1">
      <c r="A130" s="65">
        <v>129.0</v>
      </c>
      <c r="B130" s="2" t="s">
        <v>268</v>
      </c>
      <c r="C130" s="4" t="s">
        <v>260</v>
      </c>
      <c r="D130" s="4" t="s">
        <v>31</v>
      </c>
      <c r="E130" s="4" t="s">
        <v>7</v>
      </c>
      <c r="F130" s="4" t="s">
        <v>7</v>
      </c>
      <c r="G130" s="4" t="s">
        <v>68</v>
      </c>
      <c r="H130" s="4" t="s">
        <v>397</v>
      </c>
    </row>
    <row r="131" ht="15.75" customHeight="1">
      <c r="A131" s="65">
        <v>130.0</v>
      </c>
      <c r="B131" s="2" t="s">
        <v>398</v>
      </c>
      <c r="C131" s="4" t="s">
        <v>145</v>
      </c>
      <c r="D131" s="4" t="s">
        <v>31</v>
      </c>
      <c r="E131" s="4" t="s">
        <v>18</v>
      </c>
      <c r="F131" s="4" t="s">
        <v>18</v>
      </c>
      <c r="G131" s="4" t="s">
        <v>24</v>
      </c>
      <c r="H131" s="4"/>
    </row>
    <row r="132" ht="15.75" customHeight="1">
      <c r="A132" s="65">
        <v>131.0</v>
      </c>
      <c r="B132" s="2" t="s">
        <v>278</v>
      </c>
      <c r="C132" s="4" t="s">
        <v>148</v>
      </c>
      <c r="D132" s="4" t="s">
        <v>31</v>
      </c>
      <c r="E132" s="4" t="s">
        <v>18</v>
      </c>
      <c r="F132" s="4" t="s">
        <v>19</v>
      </c>
      <c r="G132" s="4" t="s">
        <v>28</v>
      </c>
      <c r="H132" s="4" t="s">
        <v>400</v>
      </c>
    </row>
    <row r="133" ht="15.75" customHeight="1">
      <c r="A133" s="65">
        <v>132.0</v>
      </c>
      <c r="B133" s="2" t="s">
        <v>401</v>
      </c>
      <c r="C133" s="4" t="s">
        <v>403</v>
      </c>
      <c r="D133" s="4" t="s">
        <v>33</v>
      </c>
      <c r="E133" s="4" t="s">
        <v>18</v>
      </c>
      <c r="F133" s="4" t="s">
        <v>7</v>
      </c>
      <c r="G133" s="4" t="s">
        <v>68</v>
      </c>
      <c r="H133" s="4"/>
    </row>
    <row r="134" ht="15.75" customHeight="1">
      <c r="A134" s="65">
        <v>133.0</v>
      </c>
      <c r="B134" s="2" t="s">
        <v>404</v>
      </c>
      <c r="C134" s="4" t="s">
        <v>405</v>
      </c>
      <c r="D134" s="4" t="s">
        <v>31</v>
      </c>
      <c r="E134" s="4" t="s">
        <v>7</v>
      </c>
      <c r="F134" s="4" t="s">
        <v>7</v>
      </c>
      <c r="G134" s="4" t="s">
        <v>68</v>
      </c>
      <c r="H134" s="4" t="s">
        <v>407</v>
      </c>
    </row>
    <row r="135" ht="15.75" customHeight="1">
      <c r="A135" s="65">
        <v>134.0</v>
      </c>
      <c r="B135" s="2" t="s">
        <v>408</v>
      </c>
      <c r="C135" s="4" t="s">
        <v>405</v>
      </c>
      <c r="D135" s="4" t="s">
        <v>31</v>
      </c>
      <c r="E135" s="4" t="s">
        <v>18</v>
      </c>
      <c r="F135" s="4" t="s">
        <v>7</v>
      </c>
      <c r="G135" s="4" t="s">
        <v>127</v>
      </c>
      <c r="H135" s="4"/>
    </row>
    <row r="136" ht="15.75" customHeight="1">
      <c r="A136" s="65">
        <v>135.0</v>
      </c>
      <c r="B136" s="2" t="s">
        <v>409</v>
      </c>
      <c r="C136" s="4" t="s">
        <v>72</v>
      </c>
      <c r="D136" s="4" t="s">
        <v>31</v>
      </c>
      <c r="E136" s="4" t="s">
        <v>18</v>
      </c>
      <c r="F136" s="4" t="s">
        <v>19</v>
      </c>
      <c r="G136" s="4" t="s">
        <v>27</v>
      </c>
      <c r="H136" s="4"/>
    </row>
    <row r="137" ht="15.75" customHeight="1">
      <c r="A137" s="65">
        <v>136.0</v>
      </c>
      <c r="B137" s="2" t="s">
        <v>141</v>
      </c>
      <c r="C137" s="4" t="s">
        <v>72</v>
      </c>
      <c r="D137" s="4" t="s">
        <v>31</v>
      </c>
      <c r="E137" s="4" t="s">
        <v>18</v>
      </c>
      <c r="F137" s="4" t="s">
        <v>18</v>
      </c>
      <c r="G137" s="4" t="s">
        <v>68</v>
      </c>
      <c r="H137" s="4"/>
    </row>
    <row r="138" ht="15.75" customHeight="1">
      <c r="A138" s="65">
        <v>137.0</v>
      </c>
      <c r="B138" s="2" t="s">
        <v>422</v>
      </c>
      <c r="C138" s="4" t="s">
        <v>423</v>
      </c>
      <c r="D138" s="4" t="s">
        <v>31</v>
      </c>
      <c r="E138" s="4" t="s">
        <v>18</v>
      </c>
      <c r="F138" s="4" t="s">
        <v>18</v>
      </c>
      <c r="G138" s="4" t="s">
        <v>27</v>
      </c>
      <c r="H138" s="4"/>
    </row>
    <row r="139" ht="15.75" customHeight="1">
      <c r="A139" s="65">
        <v>138.0</v>
      </c>
      <c r="B139" s="2" t="s">
        <v>425</v>
      </c>
      <c r="C139" s="4" t="s">
        <v>337</v>
      </c>
      <c r="D139" s="4" t="s">
        <v>31</v>
      </c>
      <c r="E139" s="4" t="s">
        <v>18</v>
      </c>
      <c r="F139" s="4" t="s">
        <v>18</v>
      </c>
      <c r="G139" s="4" t="s">
        <v>24</v>
      </c>
      <c r="H139" s="4"/>
    </row>
    <row r="140" ht="15.75" customHeight="1">
      <c r="A140" s="65">
        <v>139.0</v>
      </c>
      <c r="B140" s="2" t="s">
        <v>54</v>
      </c>
      <c r="C140" s="4" t="s">
        <v>55</v>
      </c>
      <c r="D140" s="4" t="s">
        <v>31</v>
      </c>
      <c r="E140" s="4" t="s">
        <v>7</v>
      </c>
      <c r="F140" s="4" t="s">
        <v>7</v>
      </c>
      <c r="G140" s="4" t="s">
        <v>68</v>
      </c>
      <c r="H140" s="4"/>
    </row>
    <row r="141" ht="15.75" customHeight="1">
      <c r="A141" s="65">
        <v>140.0</v>
      </c>
      <c r="B141" s="2" t="s">
        <v>60</v>
      </c>
      <c r="C141" s="4" t="s">
        <v>61</v>
      </c>
      <c r="D141" s="4" t="s">
        <v>31</v>
      </c>
      <c r="E141" s="4" t="s">
        <v>18</v>
      </c>
      <c r="F141" s="4" t="s">
        <v>18</v>
      </c>
      <c r="G141" s="4" t="s">
        <v>27</v>
      </c>
      <c r="H141" s="4" t="s">
        <v>428</v>
      </c>
    </row>
    <row r="142" ht="15.75" customHeight="1">
      <c r="A142" s="65">
        <v>141.0</v>
      </c>
      <c r="B142" s="2" t="s">
        <v>103</v>
      </c>
      <c r="C142" s="4" t="s">
        <v>104</v>
      </c>
      <c r="D142" s="4" t="s">
        <v>31</v>
      </c>
      <c r="E142" s="4" t="s">
        <v>7</v>
      </c>
      <c r="F142" s="4" t="s">
        <v>7</v>
      </c>
      <c r="G142" s="4"/>
      <c r="H142" s="4"/>
    </row>
    <row r="143" ht="15.75" customHeight="1">
      <c r="A143" s="65">
        <v>142.0</v>
      </c>
      <c r="B143" s="2" t="s">
        <v>430</v>
      </c>
      <c r="C143" s="4" t="s">
        <v>229</v>
      </c>
      <c r="D143" s="4" t="s">
        <v>31</v>
      </c>
      <c r="E143" s="4" t="s">
        <v>18</v>
      </c>
      <c r="F143" s="4" t="s">
        <v>18</v>
      </c>
      <c r="G143" s="4" t="s">
        <v>127</v>
      </c>
      <c r="H143" s="4"/>
    </row>
    <row r="144" ht="15.75" customHeight="1">
      <c r="A144" s="65">
        <v>143.0</v>
      </c>
      <c r="B144" s="2" t="s">
        <v>433</v>
      </c>
      <c r="C144" s="4" t="s">
        <v>435</v>
      </c>
      <c r="D144" s="4" t="s">
        <v>31</v>
      </c>
      <c r="E144" s="4" t="s">
        <v>18</v>
      </c>
      <c r="F144" s="4" t="s">
        <v>18</v>
      </c>
      <c r="G144" s="4" t="s">
        <v>68</v>
      </c>
      <c r="H144" s="4" t="s">
        <v>436</v>
      </c>
    </row>
    <row r="145" ht="15.75" customHeight="1">
      <c r="A145" s="65">
        <v>144.0</v>
      </c>
      <c r="B145" s="2" t="s">
        <v>437</v>
      </c>
      <c r="C145" s="4" t="s">
        <v>438</v>
      </c>
      <c r="D145" s="4" t="s">
        <v>31</v>
      </c>
      <c r="E145" s="4" t="s">
        <v>7</v>
      </c>
      <c r="F145" s="4" t="s">
        <v>7</v>
      </c>
      <c r="G145" s="4" t="s">
        <v>68</v>
      </c>
      <c r="H145" s="4" t="s">
        <v>441</v>
      </c>
    </row>
    <row r="146" ht="15.75" customHeight="1">
      <c r="A146" s="65">
        <v>145.0</v>
      </c>
      <c r="B146" s="2" t="s">
        <v>442</v>
      </c>
      <c r="C146" s="4" t="s">
        <v>85</v>
      </c>
      <c r="D146" s="4" t="s">
        <v>31</v>
      </c>
      <c r="E146" s="4" t="s">
        <v>18</v>
      </c>
      <c r="F146" s="4" t="s">
        <v>7</v>
      </c>
      <c r="G146" s="4" t="s">
        <v>27</v>
      </c>
      <c r="H146" s="4" t="s">
        <v>443</v>
      </c>
    </row>
    <row r="147" ht="15.75" customHeight="1">
      <c r="A147" s="65">
        <v>146.0</v>
      </c>
      <c r="B147" s="2" t="s">
        <v>445</v>
      </c>
      <c r="C147" s="4" t="s">
        <v>446</v>
      </c>
      <c r="D147" s="4" t="s">
        <v>31</v>
      </c>
      <c r="E147" s="4" t="s">
        <v>18</v>
      </c>
      <c r="F147" s="4"/>
      <c r="G147" s="4" t="s">
        <v>68</v>
      </c>
      <c r="H147" s="4" t="s">
        <v>447</v>
      </c>
    </row>
    <row r="148" ht="15.75" customHeight="1">
      <c r="A148" s="65">
        <v>147.0</v>
      </c>
      <c r="B148" s="2" t="s">
        <v>448</v>
      </c>
      <c r="C148" s="4" t="s">
        <v>150</v>
      </c>
      <c r="D148" s="4" t="s">
        <v>31</v>
      </c>
      <c r="E148" s="4" t="s">
        <v>18</v>
      </c>
      <c r="F148" s="4" t="s">
        <v>7</v>
      </c>
      <c r="G148" s="4" t="s">
        <v>68</v>
      </c>
      <c r="H148" s="4"/>
    </row>
    <row r="149" ht="15.75" customHeight="1">
      <c r="A149" s="65">
        <v>148.0</v>
      </c>
      <c r="B149" s="2" t="s">
        <v>448</v>
      </c>
      <c r="C149" s="4" t="s">
        <v>150</v>
      </c>
      <c r="D149" s="4" t="s">
        <v>31</v>
      </c>
      <c r="E149" s="4" t="s">
        <v>18</v>
      </c>
      <c r="F149" s="4" t="s">
        <v>18</v>
      </c>
      <c r="G149" s="4" t="s">
        <v>27</v>
      </c>
      <c r="H149" s="4" t="s">
        <v>451</v>
      </c>
    </row>
    <row r="150" ht="15.75" customHeight="1">
      <c r="A150" s="65">
        <v>149.0</v>
      </c>
      <c r="B150" s="2" t="s">
        <v>256</v>
      </c>
      <c r="C150" s="4" t="s">
        <v>257</v>
      </c>
      <c r="D150" s="4" t="s">
        <v>31</v>
      </c>
      <c r="E150" s="4" t="s">
        <v>7</v>
      </c>
      <c r="F150" s="4" t="s">
        <v>7</v>
      </c>
      <c r="G150" s="4" t="s">
        <v>68</v>
      </c>
      <c r="H150" s="4" t="s">
        <v>453</v>
      </c>
    </row>
    <row r="151" ht="15.75" customHeight="1">
      <c r="A151" s="65">
        <v>150.0</v>
      </c>
      <c r="B151" s="2" t="s">
        <v>456</v>
      </c>
      <c r="C151" s="4" t="s">
        <v>457</v>
      </c>
      <c r="D151" s="4" t="s">
        <v>31</v>
      </c>
      <c r="E151" s="4" t="s">
        <v>18</v>
      </c>
      <c r="F151" s="4" t="s">
        <v>18</v>
      </c>
      <c r="G151" s="4" t="s">
        <v>68</v>
      </c>
      <c r="H151" s="4"/>
    </row>
    <row r="152" ht="15.75" customHeight="1">
      <c r="A152" s="65">
        <v>151.0</v>
      </c>
      <c r="B152" s="2" t="s">
        <v>288</v>
      </c>
      <c r="C152" s="4" t="s">
        <v>198</v>
      </c>
      <c r="D152" s="4" t="s">
        <v>31</v>
      </c>
      <c r="E152" s="4" t="s">
        <v>19</v>
      </c>
      <c r="F152" s="4" t="s">
        <v>7</v>
      </c>
      <c r="G152" s="4" t="s">
        <v>68</v>
      </c>
      <c r="H152" s="4" t="s">
        <v>458</v>
      </c>
    </row>
    <row r="153" ht="15.75" customHeight="1">
      <c r="A153" s="65">
        <v>152.0</v>
      </c>
      <c r="B153" s="2" t="s">
        <v>231</v>
      </c>
      <c r="C153" s="4" t="s">
        <v>232</v>
      </c>
      <c r="D153" s="4" t="s">
        <v>31</v>
      </c>
      <c r="E153" s="4" t="s">
        <v>18</v>
      </c>
      <c r="F153" s="4" t="s">
        <v>18</v>
      </c>
      <c r="G153" s="4" t="s">
        <v>27</v>
      </c>
      <c r="H153" s="4"/>
    </row>
    <row r="154" ht="15.75" customHeight="1">
      <c r="A154" s="65">
        <v>153.0</v>
      </c>
      <c r="B154" s="2" t="s">
        <v>459</v>
      </c>
      <c r="C154" s="4" t="s">
        <v>117</v>
      </c>
      <c r="D154" s="4" t="s">
        <v>31</v>
      </c>
      <c r="E154" s="4" t="s">
        <v>18</v>
      </c>
      <c r="F154" s="4" t="s">
        <v>7</v>
      </c>
      <c r="G154" s="4" t="s">
        <v>28</v>
      </c>
      <c r="H154" s="4" t="s">
        <v>461</v>
      </c>
    </row>
    <row r="155" ht="15.75" customHeight="1">
      <c r="A155" s="65">
        <v>154.0</v>
      </c>
      <c r="B155" s="2" t="s">
        <v>389</v>
      </c>
      <c r="C155" s="4" t="s">
        <v>150</v>
      </c>
      <c r="D155" s="4" t="s">
        <v>31</v>
      </c>
      <c r="E155" s="4" t="s">
        <v>18</v>
      </c>
      <c r="F155" s="4" t="s">
        <v>7</v>
      </c>
      <c r="G155" s="4" t="s">
        <v>68</v>
      </c>
      <c r="H155" s="4"/>
    </row>
    <row r="156" ht="15.75" customHeight="1">
      <c r="A156" s="65">
        <v>155.0</v>
      </c>
      <c r="B156" s="2" t="s">
        <v>463</v>
      </c>
      <c r="C156" s="4" t="s">
        <v>165</v>
      </c>
      <c r="D156" s="4" t="s">
        <v>31</v>
      </c>
      <c r="E156" s="4" t="s">
        <v>19</v>
      </c>
      <c r="F156" s="4" t="s">
        <v>7</v>
      </c>
      <c r="G156" s="4" t="s">
        <v>68</v>
      </c>
      <c r="H156" s="4"/>
    </row>
    <row r="157" ht="15.75" customHeight="1">
      <c r="A157" s="65">
        <v>156.0</v>
      </c>
      <c r="B157" s="2" t="s">
        <v>440</v>
      </c>
      <c r="C157" s="4" t="s">
        <v>145</v>
      </c>
      <c r="D157" s="4" t="s">
        <v>111</v>
      </c>
      <c r="E157" s="4" t="s">
        <v>18</v>
      </c>
      <c r="F157" s="4" t="s">
        <v>18</v>
      </c>
      <c r="G157" s="4" t="s">
        <v>127</v>
      </c>
      <c r="H157" s="4"/>
    </row>
    <row r="158" ht="15.75" customHeight="1">
      <c r="A158" s="65">
        <v>157.0</v>
      </c>
      <c r="B158" s="2" t="s">
        <v>467</v>
      </c>
      <c r="C158" s="4" t="s">
        <v>165</v>
      </c>
      <c r="D158" s="4" t="s">
        <v>31</v>
      </c>
      <c r="E158" s="4" t="s">
        <v>7</v>
      </c>
      <c r="F158" s="4" t="s">
        <v>7</v>
      </c>
      <c r="G158" s="4" t="s">
        <v>68</v>
      </c>
      <c r="H158" s="4"/>
    </row>
    <row r="159" ht="15.75" customHeight="1">
      <c r="A159" s="65">
        <v>158.0</v>
      </c>
      <c r="B159" s="2" t="s">
        <v>469</v>
      </c>
      <c r="C159" s="4" t="s">
        <v>470</v>
      </c>
      <c r="D159" s="4" t="s">
        <v>111</v>
      </c>
      <c r="E159" s="4" t="s">
        <v>18</v>
      </c>
      <c r="F159" s="4" t="s">
        <v>18</v>
      </c>
      <c r="G159" s="4" t="s">
        <v>24</v>
      </c>
      <c r="H159" s="4"/>
    </row>
    <row r="160" ht="15.75" customHeight="1">
      <c r="A160" s="65">
        <v>159.0</v>
      </c>
      <c r="B160" s="2" t="s">
        <v>389</v>
      </c>
      <c r="C160" s="4" t="s">
        <v>150</v>
      </c>
      <c r="D160" s="4" t="s">
        <v>31</v>
      </c>
      <c r="E160" s="4" t="s">
        <v>19</v>
      </c>
      <c r="F160" s="4" t="s">
        <v>19</v>
      </c>
      <c r="G160" s="4" t="s">
        <v>28</v>
      </c>
      <c r="H160" s="4"/>
    </row>
    <row r="161" ht="15.75" customHeight="1">
      <c r="A161" s="65">
        <v>160.0</v>
      </c>
      <c r="B161" s="2" t="s">
        <v>184</v>
      </c>
      <c r="C161" s="4" t="s">
        <v>185</v>
      </c>
      <c r="D161" s="4" t="s">
        <v>31</v>
      </c>
      <c r="E161" s="4" t="s">
        <v>18</v>
      </c>
      <c r="F161" s="4" t="s">
        <v>18</v>
      </c>
      <c r="G161" s="4" t="s">
        <v>68</v>
      </c>
      <c r="H161" s="4"/>
    </row>
    <row r="162" ht="15.75" customHeight="1">
      <c r="A162" s="65">
        <v>161.0</v>
      </c>
      <c r="B162" s="2" t="s">
        <v>184</v>
      </c>
      <c r="C162" s="4" t="s">
        <v>185</v>
      </c>
      <c r="D162" s="4" t="s">
        <v>31</v>
      </c>
      <c r="E162" s="4" t="s">
        <v>19</v>
      </c>
      <c r="F162" s="4" t="s">
        <v>19</v>
      </c>
      <c r="G162" s="4" t="s">
        <v>68</v>
      </c>
      <c r="H162" s="4"/>
    </row>
    <row r="163" ht="15.75" customHeight="1">
      <c r="A163" s="65">
        <v>162.0</v>
      </c>
      <c r="B163" s="2" t="s">
        <v>473</v>
      </c>
      <c r="C163" s="4" t="s">
        <v>474</v>
      </c>
      <c r="D163" s="4" t="s">
        <v>31</v>
      </c>
      <c r="E163" s="4" t="s">
        <v>18</v>
      </c>
      <c r="F163" s="4" t="s">
        <v>19</v>
      </c>
      <c r="G163" s="4" t="s">
        <v>127</v>
      </c>
      <c r="H163" s="4"/>
    </row>
    <row r="164" ht="15.75" customHeight="1">
      <c r="A164" s="65">
        <v>163.0</v>
      </c>
      <c r="B164" s="2" t="s">
        <v>342</v>
      </c>
      <c r="C164" s="4" t="s">
        <v>344</v>
      </c>
      <c r="D164" s="4" t="s">
        <v>31</v>
      </c>
      <c r="E164" s="4" t="s">
        <v>18</v>
      </c>
      <c r="F164" s="4" t="s">
        <v>18</v>
      </c>
      <c r="G164" s="4" t="s">
        <v>244</v>
      </c>
      <c r="H164" s="4"/>
    </row>
    <row r="165" ht="15.75" customHeight="1">
      <c r="A165" s="65">
        <v>164.0</v>
      </c>
      <c r="B165" s="2" t="s">
        <v>478</v>
      </c>
      <c r="C165" s="4" t="s">
        <v>479</v>
      </c>
      <c r="D165" s="4" t="s">
        <v>31</v>
      </c>
      <c r="E165" s="4" t="s">
        <v>18</v>
      </c>
      <c r="F165" s="4" t="s">
        <v>18</v>
      </c>
      <c r="G165" s="4" t="s">
        <v>27</v>
      </c>
      <c r="H165" s="4"/>
    </row>
    <row r="166" ht="15.75" customHeight="1">
      <c r="A166" s="65">
        <v>165.0</v>
      </c>
      <c r="B166" s="2" t="s">
        <v>480</v>
      </c>
      <c r="C166" s="4" t="s">
        <v>481</v>
      </c>
      <c r="D166" s="4" t="s">
        <v>32</v>
      </c>
      <c r="E166" s="4" t="s">
        <v>18</v>
      </c>
      <c r="F166" s="4" t="s">
        <v>18</v>
      </c>
      <c r="G166" s="4" t="s">
        <v>68</v>
      </c>
      <c r="H166" s="4" t="s">
        <v>482</v>
      </c>
    </row>
    <row r="167" ht="15.75" customHeight="1">
      <c r="A167" s="65">
        <v>166.0</v>
      </c>
      <c r="B167" s="2" t="s">
        <v>445</v>
      </c>
      <c r="C167" s="4" t="s">
        <v>446</v>
      </c>
      <c r="D167" s="4" t="s">
        <v>31</v>
      </c>
      <c r="E167" s="4" t="s">
        <v>18</v>
      </c>
      <c r="F167" s="4" t="s">
        <v>18</v>
      </c>
      <c r="G167" s="4" t="s">
        <v>27</v>
      </c>
      <c r="H167" s="4" t="s">
        <v>483</v>
      </c>
    </row>
    <row r="168" ht="15.75" customHeight="1">
      <c r="A168" s="65">
        <v>167.0</v>
      </c>
      <c r="B168" s="2" t="s">
        <v>484</v>
      </c>
      <c r="C168" s="4" t="s">
        <v>485</v>
      </c>
      <c r="D168" s="4" t="s">
        <v>111</v>
      </c>
      <c r="E168" s="4" t="s">
        <v>18</v>
      </c>
      <c r="F168" s="4" t="s">
        <v>18</v>
      </c>
      <c r="G168" s="4" t="s">
        <v>68</v>
      </c>
      <c r="H168" s="4"/>
    </row>
    <row r="169" ht="15.75" customHeight="1">
      <c r="A169" s="65">
        <v>168.0</v>
      </c>
      <c r="B169" s="2" t="s">
        <v>477</v>
      </c>
      <c r="C169" s="4" t="s">
        <v>221</v>
      </c>
      <c r="D169" s="4" t="s">
        <v>31</v>
      </c>
      <c r="E169" s="4" t="s">
        <v>18</v>
      </c>
      <c r="F169" s="4" t="s">
        <v>18</v>
      </c>
      <c r="G169" s="4" t="s">
        <v>27</v>
      </c>
      <c r="H169" s="4" t="s">
        <v>486</v>
      </c>
    </row>
    <row r="170" ht="15.75" customHeight="1">
      <c r="A170" s="65">
        <v>169.0</v>
      </c>
      <c r="B170" s="2" t="s">
        <v>487</v>
      </c>
      <c r="C170" s="4" t="s">
        <v>145</v>
      </c>
      <c r="D170" s="4" t="s">
        <v>31</v>
      </c>
      <c r="E170" s="4" t="s">
        <v>18</v>
      </c>
      <c r="F170" s="4" t="s">
        <v>7</v>
      </c>
      <c r="G170" s="4" t="s">
        <v>127</v>
      </c>
      <c r="H170" s="4"/>
    </row>
    <row r="171" ht="15.75" customHeight="1">
      <c r="A171" s="65">
        <v>170.0</v>
      </c>
      <c r="B171" s="2" t="s">
        <v>488</v>
      </c>
      <c r="C171" s="4" t="s">
        <v>489</v>
      </c>
      <c r="D171" s="4" t="s">
        <v>31</v>
      </c>
      <c r="E171" s="4" t="s">
        <v>7</v>
      </c>
      <c r="F171" s="4" t="s">
        <v>7</v>
      </c>
      <c r="G171" s="4" t="s">
        <v>28</v>
      </c>
      <c r="H171" s="4" t="s">
        <v>490</v>
      </c>
    </row>
    <row r="172" ht="15.75" customHeight="1">
      <c r="A172" s="65">
        <v>171.0</v>
      </c>
      <c r="B172" s="2" t="s">
        <v>491</v>
      </c>
      <c r="C172" s="4" t="s">
        <v>159</v>
      </c>
      <c r="D172" s="4" t="s">
        <v>31</v>
      </c>
      <c r="E172" s="4" t="s">
        <v>7</v>
      </c>
      <c r="F172" s="4" t="s">
        <v>7</v>
      </c>
      <c r="G172" s="4" t="s">
        <v>28</v>
      </c>
      <c r="H172" s="4" t="s">
        <v>492</v>
      </c>
    </row>
    <row r="173" ht="15.75" customHeight="1">
      <c r="A173" s="65">
        <v>172.0</v>
      </c>
      <c r="B173" s="2" t="s">
        <v>493</v>
      </c>
      <c r="C173" s="4" t="s">
        <v>494</v>
      </c>
      <c r="D173" s="4" t="s">
        <v>111</v>
      </c>
      <c r="E173" s="4" t="s">
        <v>18</v>
      </c>
      <c r="F173" s="4" t="s">
        <v>18</v>
      </c>
      <c r="G173" s="4" t="s">
        <v>68</v>
      </c>
      <c r="H173" s="4" t="s">
        <v>495</v>
      </c>
    </row>
    <row r="174" ht="15.75" customHeight="1">
      <c r="A174" s="65">
        <v>173.0</v>
      </c>
      <c r="B174" s="2" t="s">
        <v>496</v>
      </c>
      <c r="C174" s="4" t="s">
        <v>150</v>
      </c>
      <c r="D174" s="4" t="s">
        <v>31</v>
      </c>
      <c r="E174" s="4" t="s">
        <v>18</v>
      </c>
      <c r="F174" s="4" t="s">
        <v>18</v>
      </c>
      <c r="G174" s="4" t="s">
        <v>68</v>
      </c>
      <c r="H174" s="4" t="s">
        <v>497</v>
      </c>
    </row>
    <row r="175" ht="15.75" customHeight="1">
      <c r="A175" s="65">
        <v>174.0</v>
      </c>
      <c r="B175" s="2" t="s">
        <v>404</v>
      </c>
      <c r="C175" s="4" t="s">
        <v>405</v>
      </c>
      <c r="D175" s="4" t="s">
        <v>31</v>
      </c>
      <c r="E175" s="4" t="s">
        <v>18</v>
      </c>
      <c r="F175" s="4" t="s">
        <v>18</v>
      </c>
      <c r="G175" s="4" t="s">
        <v>27</v>
      </c>
      <c r="H175" s="4" t="s">
        <v>498</v>
      </c>
    </row>
    <row r="176" ht="15.75" customHeight="1">
      <c r="A176" s="65">
        <v>175.0</v>
      </c>
      <c r="B176" s="2" t="s">
        <v>247</v>
      </c>
      <c r="C176" s="4" t="s">
        <v>72</v>
      </c>
      <c r="D176" s="4" t="s">
        <v>31</v>
      </c>
      <c r="E176" s="4" t="s">
        <v>19</v>
      </c>
      <c r="F176" s="4" t="s">
        <v>7</v>
      </c>
      <c r="G176" s="4" t="s">
        <v>68</v>
      </c>
      <c r="H176" s="4" t="s">
        <v>500</v>
      </c>
    </row>
    <row r="177" ht="15.75" customHeight="1">
      <c r="A177" s="65">
        <v>176.0</v>
      </c>
      <c r="B177" s="2" t="s">
        <v>368</v>
      </c>
      <c r="C177" s="4" t="s">
        <v>150</v>
      </c>
      <c r="D177" s="4" t="s">
        <v>31</v>
      </c>
      <c r="E177" s="4" t="s">
        <v>18</v>
      </c>
      <c r="F177" s="4" t="s">
        <v>18</v>
      </c>
      <c r="G177" s="4" t="s">
        <v>27</v>
      </c>
      <c r="H177" s="4"/>
    </row>
    <row r="178" ht="15.75" customHeight="1">
      <c r="A178" s="65">
        <v>177.0</v>
      </c>
      <c r="B178" s="2" t="s">
        <v>502</v>
      </c>
      <c r="C178" s="4" t="s">
        <v>503</v>
      </c>
      <c r="D178" s="4" t="s">
        <v>31</v>
      </c>
      <c r="E178" s="4"/>
      <c r="F178" s="4" t="s">
        <v>18</v>
      </c>
      <c r="G178" s="4" t="s">
        <v>24</v>
      </c>
      <c r="H178" s="4" t="s">
        <v>504</v>
      </c>
    </row>
    <row r="179" ht="15.75" customHeight="1">
      <c r="A179" s="65">
        <v>178.0</v>
      </c>
      <c r="B179" s="2" t="s">
        <v>505</v>
      </c>
      <c r="C179" s="4" t="s">
        <v>405</v>
      </c>
      <c r="D179" s="4" t="s">
        <v>31</v>
      </c>
      <c r="E179" s="4" t="s">
        <v>18</v>
      </c>
      <c r="F179" s="4" t="s">
        <v>7</v>
      </c>
      <c r="G179" s="4" t="s">
        <v>68</v>
      </c>
      <c r="H179" s="4"/>
    </row>
    <row r="180" ht="15.75" customHeight="1">
      <c r="A180" s="65">
        <v>179.0</v>
      </c>
      <c r="B180" s="2" t="s">
        <v>472</v>
      </c>
      <c r="C180" s="4" t="s">
        <v>455</v>
      </c>
      <c r="D180" s="4" t="s">
        <v>31</v>
      </c>
      <c r="E180" s="4" t="s">
        <v>18</v>
      </c>
      <c r="F180" s="4" t="s">
        <v>7</v>
      </c>
      <c r="G180" s="4"/>
      <c r="H180" s="4" t="s">
        <v>508</v>
      </c>
    </row>
    <row r="181" ht="15.75" customHeight="1">
      <c r="A181" s="65">
        <v>180.0</v>
      </c>
      <c r="B181" s="2" t="s">
        <v>326</v>
      </c>
      <c r="C181" s="4" t="s">
        <v>150</v>
      </c>
      <c r="D181" s="4" t="s">
        <v>31</v>
      </c>
      <c r="E181" s="4" t="s">
        <v>18</v>
      </c>
      <c r="F181" s="4" t="s">
        <v>18</v>
      </c>
      <c r="G181" s="4" t="s">
        <v>27</v>
      </c>
      <c r="H181" s="4" t="s">
        <v>509</v>
      </c>
    </row>
    <row r="182" ht="15.75" customHeight="1">
      <c r="A182" s="65">
        <v>181.0</v>
      </c>
      <c r="B182" s="2" t="s">
        <v>454</v>
      </c>
      <c r="C182" s="4" t="s">
        <v>455</v>
      </c>
      <c r="D182" s="4" t="s">
        <v>31</v>
      </c>
      <c r="E182" s="4" t="s">
        <v>19</v>
      </c>
      <c r="F182" s="4" t="s">
        <v>7</v>
      </c>
      <c r="G182" s="4" t="s">
        <v>68</v>
      </c>
      <c r="H182" s="4" t="s">
        <v>510</v>
      </c>
    </row>
    <row r="183" ht="15.75" customHeight="1">
      <c r="A183" s="65">
        <v>182.0</v>
      </c>
      <c r="B183" s="2" t="s">
        <v>511</v>
      </c>
      <c r="C183" s="4" t="s">
        <v>148</v>
      </c>
      <c r="D183" s="4" t="s">
        <v>31</v>
      </c>
      <c r="E183" s="4" t="s">
        <v>18</v>
      </c>
      <c r="F183" s="4" t="s">
        <v>18</v>
      </c>
      <c r="G183" s="4" t="s">
        <v>27</v>
      </c>
      <c r="H183" s="4" t="s">
        <v>512</v>
      </c>
    </row>
    <row r="184" ht="15.75" customHeight="1">
      <c r="A184" s="65">
        <v>183.0</v>
      </c>
      <c r="B184" s="2" t="s">
        <v>277</v>
      </c>
      <c r="C184" s="4" t="s">
        <v>276</v>
      </c>
      <c r="D184" s="4" t="s">
        <v>31</v>
      </c>
      <c r="E184" s="4" t="s">
        <v>7</v>
      </c>
      <c r="F184" s="4" t="s">
        <v>7</v>
      </c>
      <c r="G184" s="4" t="s">
        <v>68</v>
      </c>
      <c r="H184" s="4" t="s">
        <v>513</v>
      </c>
    </row>
    <row r="185" ht="15.75" customHeight="1">
      <c r="A185" s="65">
        <v>184.0</v>
      </c>
      <c r="B185" s="2" t="s">
        <v>54</v>
      </c>
      <c r="C185" s="4" t="s">
        <v>55</v>
      </c>
      <c r="D185" s="4" t="s">
        <v>31</v>
      </c>
      <c r="E185" s="4" t="s">
        <v>7</v>
      </c>
      <c r="F185" s="4" t="s">
        <v>7</v>
      </c>
      <c r="G185" s="4"/>
      <c r="H185" s="4"/>
    </row>
    <row r="186" ht="15.75" customHeight="1">
      <c r="A186" s="65">
        <v>185.0</v>
      </c>
      <c r="B186" s="2" t="s">
        <v>514</v>
      </c>
      <c r="C186" s="4" t="s">
        <v>80</v>
      </c>
      <c r="D186" s="4" t="s">
        <v>31</v>
      </c>
      <c r="E186" s="4" t="s">
        <v>18</v>
      </c>
      <c r="F186" s="4" t="s">
        <v>18</v>
      </c>
      <c r="G186" s="4" t="s">
        <v>68</v>
      </c>
      <c r="H186" s="4"/>
    </row>
    <row r="187" ht="15.75" customHeight="1">
      <c r="A187" s="65">
        <v>186.0</v>
      </c>
      <c r="B187" s="2" t="s">
        <v>335</v>
      </c>
      <c r="C187" s="4" t="s">
        <v>257</v>
      </c>
      <c r="D187" s="4" t="s">
        <v>31</v>
      </c>
      <c r="E187" s="4" t="s">
        <v>18</v>
      </c>
      <c r="F187" s="4" t="s">
        <v>18</v>
      </c>
      <c r="G187" s="4"/>
      <c r="H187" s="4"/>
    </row>
    <row r="188" ht="15.75" customHeight="1">
      <c r="A188" s="65">
        <v>187.0</v>
      </c>
      <c r="B188" s="2" t="s">
        <v>464</v>
      </c>
      <c r="C188" s="4" t="s">
        <v>455</v>
      </c>
      <c r="D188" s="4" t="s">
        <v>31</v>
      </c>
      <c r="E188" s="4" t="s">
        <v>18</v>
      </c>
      <c r="F188" s="4" t="s">
        <v>7</v>
      </c>
      <c r="G188" s="4" t="s">
        <v>68</v>
      </c>
      <c r="H188" s="4"/>
    </row>
    <row r="189" ht="15.75" customHeight="1">
      <c r="A189" s="65">
        <v>188.0</v>
      </c>
      <c r="B189" s="2" t="s">
        <v>516</v>
      </c>
      <c r="C189" s="4" t="s">
        <v>517</v>
      </c>
      <c r="D189" s="4" t="s">
        <v>111</v>
      </c>
      <c r="E189" s="4" t="s">
        <v>18</v>
      </c>
      <c r="F189" s="4" t="s">
        <v>18</v>
      </c>
      <c r="G189" s="4" t="s">
        <v>24</v>
      </c>
      <c r="H189" s="4" t="s">
        <v>518</v>
      </c>
    </row>
    <row r="190" ht="15.75" customHeight="1">
      <c r="A190" s="65">
        <v>189.0</v>
      </c>
      <c r="B190" s="2" t="s">
        <v>519</v>
      </c>
      <c r="C190" s="4" t="s">
        <v>520</v>
      </c>
      <c r="D190" s="4" t="s">
        <v>111</v>
      </c>
      <c r="E190" s="4" t="s">
        <v>18</v>
      </c>
      <c r="F190" s="4" t="s">
        <v>19</v>
      </c>
      <c r="G190" s="4" t="s">
        <v>27</v>
      </c>
      <c r="H190" s="4" t="s">
        <v>522</v>
      </c>
    </row>
    <row r="191" ht="15.75" customHeight="1">
      <c r="A191" s="65">
        <v>190.0</v>
      </c>
      <c r="B191" s="2" t="s">
        <v>511</v>
      </c>
      <c r="C191" s="4" t="s">
        <v>148</v>
      </c>
      <c r="D191" s="4" t="s">
        <v>32</v>
      </c>
      <c r="E191" s="4" t="s">
        <v>7</v>
      </c>
      <c r="F191" s="4" t="s">
        <v>7</v>
      </c>
      <c r="G191" s="4"/>
      <c r="H191" s="4"/>
    </row>
    <row r="192" ht="87.0" customHeight="1">
      <c r="A192" s="65">
        <v>191.0</v>
      </c>
      <c r="B192" s="2" t="s">
        <v>164</v>
      </c>
      <c r="C192" s="4" t="s">
        <v>165</v>
      </c>
      <c r="D192" s="4" t="s">
        <v>31</v>
      </c>
      <c r="E192" s="4" t="s">
        <v>18</v>
      </c>
      <c r="F192" s="4" t="s">
        <v>18</v>
      </c>
      <c r="G192" s="4" t="s">
        <v>68</v>
      </c>
      <c r="H192" s="4" t="s">
        <v>524</v>
      </c>
    </row>
    <row r="193" ht="15.75" customHeight="1">
      <c r="A193" s="65">
        <v>192.0</v>
      </c>
      <c r="B193" s="2" t="s">
        <v>54</v>
      </c>
      <c r="C193" s="4" t="s">
        <v>55</v>
      </c>
      <c r="D193" s="4" t="s">
        <v>31</v>
      </c>
      <c r="E193" s="4" t="s">
        <v>18</v>
      </c>
      <c r="F193" s="4" t="s">
        <v>18</v>
      </c>
      <c r="G193" s="4" t="s">
        <v>68</v>
      </c>
      <c r="H193" s="4"/>
    </row>
    <row r="194" ht="15.75" customHeight="1">
      <c r="A194" s="65">
        <v>193.0</v>
      </c>
      <c r="B194" s="2" t="s">
        <v>211</v>
      </c>
      <c r="C194" s="4" t="s">
        <v>212</v>
      </c>
      <c r="D194" s="4" t="s">
        <v>31</v>
      </c>
      <c r="E194" s="4" t="s">
        <v>18</v>
      </c>
      <c r="F194" s="4" t="s">
        <v>18</v>
      </c>
      <c r="G194" s="4" t="s">
        <v>27</v>
      </c>
      <c r="H194" s="4"/>
    </row>
    <row r="195" ht="15.75" customHeight="1">
      <c r="A195" s="65">
        <v>194.0</v>
      </c>
      <c r="B195" s="2" t="s">
        <v>526</v>
      </c>
      <c r="C195" s="4" t="s">
        <v>527</v>
      </c>
      <c r="D195" s="4" t="s">
        <v>31</v>
      </c>
      <c r="E195" s="4" t="s">
        <v>7</v>
      </c>
      <c r="F195" s="4" t="s">
        <v>7</v>
      </c>
      <c r="G195" s="4" t="s">
        <v>28</v>
      </c>
      <c r="H195" s="4" t="s">
        <v>528</v>
      </c>
    </row>
    <row r="196" ht="15.75" customHeight="1">
      <c r="A196" s="65">
        <v>195.0</v>
      </c>
      <c r="B196" s="2" t="s">
        <v>478</v>
      </c>
      <c r="C196" s="4" t="s">
        <v>479</v>
      </c>
      <c r="D196" s="4" t="s">
        <v>31</v>
      </c>
      <c r="E196" s="4" t="s">
        <v>18</v>
      </c>
      <c r="F196" s="4" t="s">
        <v>18</v>
      </c>
      <c r="G196" s="4" t="s">
        <v>68</v>
      </c>
      <c r="H196" s="4"/>
    </row>
    <row r="197" ht="15.75" customHeight="1">
      <c r="A197" s="65">
        <v>196.0</v>
      </c>
      <c r="B197" s="2" t="s">
        <v>158</v>
      </c>
      <c r="C197" s="4" t="s">
        <v>159</v>
      </c>
      <c r="D197" s="4" t="s">
        <v>31</v>
      </c>
      <c r="E197" s="4" t="s">
        <v>18</v>
      </c>
      <c r="F197" s="4" t="s">
        <v>7</v>
      </c>
      <c r="G197" s="4" t="s">
        <v>27</v>
      </c>
      <c r="H197" s="4"/>
    </row>
    <row r="198" ht="15.75" customHeight="1">
      <c r="A198" s="65">
        <v>197.0</v>
      </c>
      <c r="B198" s="2" t="s">
        <v>529</v>
      </c>
      <c r="C198" s="4" t="s">
        <v>405</v>
      </c>
      <c r="D198" s="4" t="s">
        <v>31</v>
      </c>
      <c r="E198" s="4" t="s">
        <v>18</v>
      </c>
      <c r="F198" s="4" t="s">
        <v>7</v>
      </c>
      <c r="G198" s="4" t="s">
        <v>27</v>
      </c>
      <c r="H198" s="4" t="s">
        <v>530</v>
      </c>
    </row>
    <row r="199" ht="15.75" customHeight="1">
      <c r="A199" s="65">
        <v>198.0</v>
      </c>
      <c r="B199" s="2" t="s">
        <v>531</v>
      </c>
      <c r="C199" s="4" t="s">
        <v>532</v>
      </c>
      <c r="D199" s="4" t="s">
        <v>31</v>
      </c>
      <c r="E199" s="4" t="s">
        <v>7</v>
      </c>
      <c r="F199" s="4" t="s">
        <v>7</v>
      </c>
      <c r="G199" s="4" t="s">
        <v>68</v>
      </c>
      <c r="H199" s="4"/>
    </row>
    <row r="200" ht="15.75" customHeight="1">
      <c r="A200" s="65">
        <v>199.0</v>
      </c>
      <c r="B200" s="2" t="s">
        <v>205</v>
      </c>
      <c r="C200" s="4" t="s">
        <v>165</v>
      </c>
      <c r="D200" s="4" t="s">
        <v>31</v>
      </c>
      <c r="E200" s="4" t="s">
        <v>7</v>
      </c>
      <c r="F200" s="4" t="s">
        <v>19</v>
      </c>
      <c r="G200" s="4" t="s">
        <v>68</v>
      </c>
      <c r="H200" s="4" t="s">
        <v>534</v>
      </c>
    </row>
    <row r="201" ht="15.75" customHeight="1">
      <c r="A201" s="65">
        <v>200.0</v>
      </c>
      <c r="B201" s="2" t="s">
        <v>256</v>
      </c>
      <c r="C201" s="4" t="s">
        <v>257</v>
      </c>
      <c r="D201" s="4" t="s">
        <v>31</v>
      </c>
      <c r="E201" s="4" t="s">
        <v>7</v>
      </c>
      <c r="F201" s="4" t="s">
        <v>7</v>
      </c>
      <c r="G201" s="4" t="s">
        <v>24</v>
      </c>
      <c r="H201" s="4"/>
    </row>
    <row r="202" ht="15.75" customHeight="1">
      <c r="A202" s="65">
        <v>201.0</v>
      </c>
      <c r="B202" s="2" t="s">
        <v>427</v>
      </c>
      <c r="C202" s="4" t="s">
        <v>337</v>
      </c>
      <c r="D202" s="4" t="s">
        <v>31</v>
      </c>
      <c r="E202" s="4" t="s">
        <v>18</v>
      </c>
      <c r="F202" s="4" t="s">
        <v>7</v>
      </c>
      <c r="G202" s="4" t="s">
        <v>68</v>
      </c>
      <c r="H202" s="4" t="s">
        <v>535</v>
      </c>
    </row>
    <row r="203" ht="15.75" customHeight="1">
      <c r="A203" s="65">
        <v>202.0</v>
      </c>
      <c r="B203" s="2" t="s">
        <v>536</v>
      </c>
      <c r="C203" s="4" t="s">
        <v>537</v>
      </c>
      <c r="D203" s="4" t="s">
        <v>31</v>
      </c>
      <c r="E203" s="4" t="s">
        <v>7</v>
      </c>
      <c r="F203" s="4" t="s">
        <v>7</v>
      </c>
      <c r="G203" s="4" t="s">
        <v>27</v>
      </c>
      <c r="H203" s="4"/>
    </row>
    <row r="204" ht="15.75" customHeight="1">
      <c r="A204" s="65">
        <v>203.0</v>
      </c>
      <c r="B204" s="2" t="s">
        <v>519</v>
      </c>
      <c r="C204" s="4" t="s">
        <v>520</v>
      </c>
      <c r="D204" s="4" t="s">
        <v>111</v>
      </c>
      <c r="E204" s="4" t="s">
        <v>18</v>
      </c>
      <c r="F204" s="4" t="s">
        <v>18</v>
      </c>
      <c r="G204" s="4" t="s">
        <v>27</v>
      </c>
      <c r="H204" s="4"/>
    </row>
    <row r="205" ht="157.5" customHeight="1">
      <c r="A205" s="65">
        <v>204.0</v>
      </c>
      <c r="B205" s="2" t="s">
        <v>538</v>
      </c>
      <c r="C205" s="4" t="s">
        <v>539</v>
      </c>
      <c r="D205" s="4" t="s">
        <v>31</v>
      </c>
      <c r="E205" s="4" t="s">
        <v>7</v>
      </c>
      <c r="F205" s="4" t="s">
        <v>7</v>
      </c>
      <c r="G205" s="4"/>
      <c r="H205" s="4" t="s">
        <v>541</v>
      </c>
    </row>
    <row r="206" ht="15.75" customHeight="1">
      <c r="A206" s="65">
        <v>205.0</v>
      </c>
      <c r="B206" s="2" t="s">
        <v>472</v>
      </c>
      <c r="C206" s="4" t="s">
        <v>455</v>
      </c>
      <c r="D206" s="4" t="s">
        <v>31</v>
      </c>
      <c r="E206" s="4" t="s">
        <v>7</v>
      </c>
      <c r="F206" s="4" t="s">
        <v>7</v>
      </c>
      <c r="G206" s="4" t="s">
        <v>68</v>
      </c>
      <c r="H206" s="4" t="s">
        <v>542</v>
      </c>
    </row>
    <row r="207" ht="15.75" customHeight="1">
      <c r="A207" s="65">
        <v>206.0</v>
      </c>
      <c r="B207" s="2" t="s">
        <v>519</v>
      </c>
      <c r="C207" s="4" t="s">
        <v>520</v>
      </c>
      <c r="D207" s="4" t="s">
        <v>111</v>
      </c>
      <c r="E207" s="4" t="s">
        <v>18</v>
      </c>
      <c r="F207" s="4" t="s">
        <v>18</v>
      </c>
      <c r="G207" s="4" t="s">
        <v>27</v>
      </c>
      <c r="H207" s="4"/>
    </row>
    <row r="208" ht="15.75" customHeight="1">
      <c r="A208" s="65">
        <v>207.0</v>
      </c>
      <c r="B208" s="2" t="s">
        <v>289</v>
      </c>
      <c r="C208" s="4" t="s">
        <v>150</v>
      </c>
      <c r="D208" s="4" t="s">
        <v>31</v>
      </c>
      <c r="E208" s="4" t="s">
        <v>7</v>
      </c>
      <c r="F208" s="4" t="s">
        <v>7</v>
      </c>
      <c r="G208" s="4"/>
      <c r="H208" s="4" t="s">
        <v>543</v>
      </c>
    </row>
    <row r="209" ht="15.75" customHeight="1">
      <c r="A209" s="65">
        <v>208.0</v>
      </c>
      <c r="B209" s="2" t="s">
        <v>69</v>
      </c>
      <c r="C209" s="4" t="s">
        <v>70</v>
      </c>
      <c r="D209" s="4" t="s">
        <v>31</v>
      </c>
      <c r="E209" s="4" t="s">
        <v>18</v>
      </c>
      <c r="F209" s="4" t="s">
        <v>18</v>
      </c>
      <c r="G209" s="4" t="s">
        <v>27</v>
      </c>
      <c r="H209" s="4" t="s">
        <v>544</v>
      </c>
    </row>
    <row r="210" ht="15.75" customHeight="1">
      <c r="A210" s="65">
        <v>209.0</v>
      </c>
      <c r="B210" s="2" t="s">
        <v>408</v>
      </c>
      <c r="C210" s="4" t="s">
        <v>405</v>
      </c>
      <c r="D210" s="4" t="s">
        <v>31</v>
      </c>
      <c r="E210" s="4" t="s">
        <v>18</v>
      </c>
      <c r="F210" s="4" t="s">
        <v>18</v>
      </c>
      <c r="G210" s="4" t="s">
        <v>68</v>
      </c>
      <c r="H210" s="4"/>
    </row>
    <row r="211" ht="15.75" customHeight="1">
      <c r="A211" s="65">
        <v>210.0</v>
      </c>
      <c r="B211" s="2" t="s">
        <v>386</v>
      </c>
      <c r="C211" s="4" t="s">
        <v>388</v>
      </c>
      <c r="D211" s="4" t="s">
        <v>31</v>
      </c>
      <c r="E211" s="4" t="s">
        <v>18</v>
      </c>
      <c r="F211" s="4" t="s">
        <v>18</v>
      </c>
      <c r="G211" s="4" t="s">
        <v>27</v>
      </c>
      <c r="H211" s="4"/>
    </row>
    <row r="212" ht="15.75" customHeight="1">
      <c r="A212" s="65">
        <v>211.0</v>
      </c>
      <c r="B212" s="2" t="s">
        <v>259</v>
      </c>
      <c r="C212" s="4" t="s">
        <v>260</v>
      </c>
      <c r="D212" s="4" t="s">
        <v>31</v>
      </c>
      <c r="E212" s="4" t="s">
        <v>18</v>
      </c>
      <c r="F212" s="4" t="s">
        <v>19</v>
      </c>
      <c r="G212" s="4" t="s">
        <v>68</v>
      </c>
      <c r="H212" s="4" t="s">
        <v>549</v>
      </c>
    </row>
    <row r="213" ht="15.75" customHeight="1">
      <c r="A213" s="65">
        <v>212.0</v>
      </c>
      <c r="B213" s="2" t="s">
        <v>296</v>
      </c>
      <c r="C213" s="4" t="s">
        <v>281</v>
      </c>
      <c r="D213" s="4" t="s">
        <v>31</v>
      </c>
      <c r="E213" s="4" t="s">
        <v>18</v>
      </c>
      <c r="F213" s="4" t="s">
        <v>18</v>
      </c>
      <c r="G213" s="4" t="s">
        <v>24</v>
      </c>
      <c r="H213" s="4" t="s">
        <v>550</v>
      </c>
    </row>
    <row r="214" ht="15.75" customHeight="1">
      <c r="A214" s="65">
        <v>213.0</v>
      </c>
      <c r="B214" s="2" t="s">
        <v>551</v>
      </c>
      <c r="C214" s="4" t="s">
        <v>229</v>
      </c>
      <c r="D214" s="4" t="s">
        <v>31</v>
      </c>
      <c r="E214" s="4" t="s">
        <v>18</v>
      </c>
      <c r="F214" s="4" t="s">
        <v>18</v>
      </c>
      <c r="G214" s="4" t="s">
        <v>68</v>
      </c>
      <c r="H214" s="4"/>
    </row>
    <row r="215" ht="15.75" customHeight="1">
      <c r="A215" s="65">
        <v>214.0</v>
      </c>
      <c r="B215" s="2" t="s">
        <v>552</v>
      </c>
      <c r="C215" s="4" t="s">
        <v>553</v>
      </c>
      <c r="D215" s="4" t="s">
        <v>32</v>
      </c>
      <c r="E215" s="4" t="s">
        <v>18</v>
      </c>
      <c r="F215" s="4" t="s">
        <v>18</v>
      </c>
      <c r="G215" s="4" t="s">
        <v>68</v>
      </c>
      <c r="H215" s="4"/>
    </row>
    <row r="216" ht="15.75" customHeight="1">
      <c r="A216" s="65">
        <v>215.0</v>
      </c>
      <c r="B216" s="2" t="s">
        <v>554</v>
      </c>
      <c r="C216" s="4" t="s">
        <v>555</v>
      </c>
      <c r="D216" s="4" t="s">
        <v>111</v>
      </c>
      <c r="E216" s="4" t="s">
        <v>18</v>
      </c>
      <c r="F216" s="4" t="s">
        <v>18</v>
      </c>
      <c r="G216" s="4" t="s">
        <v>68</v>
      </c>
      <c r="H216" s="4" t="s">
        <v>556</v>
      </c>
    </row>
    <row r="217" ht="15.75" customHeight="1">
      <c r="A217" s="65">
        <v>216.0</v>
      </c>
      <c r="B217" s="2" t="s">
        <v>491</v>
      </c>
      <c r="C217" s="4" t="s">
        <v>159</v>
      </c>
      <c r="D217" s="4" t="s">
        <v>31</v>
      </c>
      <c r="E217" s="4" t="s">
        <v>18</v>
      </c>
      <c r="F217" s="4" t="s">
        <v>19</v>
      </c>
      <c r="G217" s="4" t="s">
        <v>68</v>
      </c>
      <c r="H217" s="4" t="s">
        <v>557</v>
      </c>
    </row>
    <row r="218" ht="15.75" customHeight="1">
      <c r="A218" s="65">
        <v>217.0</v>
      </c>
      <c r="B218" s="2" t="s">
        <v>558</v>
      </c>
      <c r="C218" s="4" t="s">
        <v>559</v>
      </c>
      <c r="D218" s="4" t="s">
        <v>31</v>
      </c>
      <c r="E218" s="4" t="s">
        <v>7</v>
      </c>
      <c r="F218" s="4" t="s">
        <v>7</v>
      </c>
      <c r="G218" s="4" t="s">
        <v>68</v>
      </c>
      <c r="H218" s="4" t="s">
        <v>561</v>
      </c>
    </row>
    <row r="219" ht="15.75" customHeight="1">
      <c r="A219" s="65">
        <v>218.0</v>
      </c>
      <c r="B219" s="2" t="s">
        <v>562</v>
      </c>
      <c r="C219" s="4" t="s">
        <v>527</v>
      </c>
      <c r="D219" s="4" t="s">
        <v>31</v>
      </c>
      <c r="E219" s="4" t="s">
        <v>18</v>
      </c>
      <c r="F219" s="4" t="s">
        <v>18</v>
      </c>
      <c r="G219" s="4" t="s">
        <v>24</v>
      </c>
      <c r="H219" s="4"/>
    </row>
    <row r="220" ht="15.75" customHeight="1">
      <c r="A220" s="65">
        <v>219.0</v>
      </c>
      <c r="B220" s="2" t="s">
        <v>564</v>
      </c>
      <c r="C220" s="4" t="s">
        <v>70</v>
      </c>
      <c r="D220" s="4" t="s">
        <v>31</v>
      </c>
      <c r="E220" s="4" t="s">
        <v>7</v>
      </c>
      <c r="F220" s="4" t="s">
        <v>7</v>
      </c>
      <c r="G220" s="4" t="s">
        <v>68</v>
      </c>
      <c r="H220" s="4" t="s">
        <v>567</v>
      </c>
    </row>
    <row r="221" ht="15.75" customHeight="1">
      <c r="A221" s="65">
        <v>220.0</v>
      </c>
      <c r="B221" s="2" t="s">
        <v>493</v>
      </c>
      <c r="C221" s="4" t="s">
        <v>494</v>
      </c>
      <c r="D221" s="4" t="s">
        <v>31</v>
      </c>
      <c r="E221" s="4" t="s">
        <v>18</v>
      </c>
      <c r="F221" s="4" t="s">
        <v>18</v>
      </c>
      <c r="G221" s="4" t="s">
        <v>68</v>
      </c>
      <c r="H221" s="4"/>
    </row>
    <row r="222" ht="15.75" customHeight="1">
      <c r="A222" s="65">
        <v>221.0</v>
      </c>
      <c r="B222" s="2" t="s">
        <v>568</v>
      </c>
      <c r="C222" s="4" t="s">
        <v>569</v>
      </c>
      <c r="D222" s="4" t="s">
        <v>31</v>
      </c>
      <c r="E222" s="4" t="s">
        <v>18</v>
      </c>
      <c r="F222" s="4" t="s">
        <v>18</v>
      </c>
      <c r="G222" s="4" t="s">
        <v>68</v>
      </c>
      <c r="H222" s="4"/>
    </row>
    <row r="223" ht="15.75" customHeight="1">
      <c r="A223" s="65">
        <v>222.0</v>
      </c>
      <c r="B223" s="2" t="s">
        <v>538</v>
      </c>
      <c r="C223" s="4" t="s">
        <v>539</v>
      </c>
      <c r="D223" s="4" t="s">
        <v>31</v>
      </c>
      <c r="E223" s="4" t="s">
        <v>18</v>
      </c>
      <c r="F223" s="4" t="s">
        <v>7</v>
      </c>
      <c r="G223" s="4" t="s">
        <v>24</v>
      </c>
      <c r="H223" s="4" t="s">
        <v>570</v>
      </c>
    </row>
    <row r="224" ht="15.75" customHeight="1">
      <c r="A224" s="65">
        <v>223.0</v>
      </c>
      <c r="B224" s="2" t="s">
        <v>62</v>
      </c>
      <c r="C224" s="4" t="s">
        <v>63</v>
      </c>
      <c r="D224" s="4" t="s">
        <v>31</v>
      </c>
      <c r="E224" s="4" t="s">
        <v>18</v>
      </c>
      <c r="F224" s="4" t="s">
        <v>18</v>
      </c>
      <c r="G224" s="4" t="s">
        <v>27</v>
      </c>
      <c r="H224" s="4"/>
    </row>
    <row r="225" ht="15.75" customHeight="1">
      <c r="A225" s="65">
        <v>224.0</v>
      </c>
      <c r="B225" s="2" t="s">
        <v>571</v>
      </c>
      <c r="C225" s="4" t="s">
        <v>169</v>
      </c>
      <c r="D225" s="4" t="s">
        <v>31</v>
      </c>
      <c r="E225" s="4" t="s">
        <v>18</v>
      </c>
      <c r="F225" s="4" t="s">
        <v>18</v>
      </c>
      <c r="G225" s="4" t="s">
        <v>68</v>
      </c>
      <c r="H225" s="4"/>
    </row>
    <row r="226" ht="15.75" customHeight="1">
      <c r="A226" s="65">
        <v>225.0</v>
      </c>
      <c r="B226" s="2" t="s">
        <v>211</v>
      </c>
      <c r="C226" s="4" t="s">
        <v>212</v>
      </c>
      <c r="D226" s="4" t="s">
        <v>31</v>
      </c>
      <c r="E226" s="4" t="s">
        <v>18</v>
      </c>
      <c r="F226" s="4" t="s">
        <v>18</v>
      </c>
      <c r="G226" s="4" t="s">
        <v>27</v>
      </c>
      <c r="H226" s="4"/>
    </row>
    <row r="227" ht="15.75" customHeight="1">
      <c r="A227" s="65">
        <v>226.0</v>
      </c>
      <c r="B227" s="2" t="s">
        <v>572</v>
      </c>
      <c r="C227" s="4" t="s">
        <v>388</v>
      </c>
      <c r="D227" s="4" t="s">
        <v>31</v>
      </c>
      <c r="E227" s="4" t="s">
        <v>18</v>
      </c>
      <c r="F227" s="4" t="s">
        <v>18</v>
      </c>
      <c r="G227" s="4" t="s">
        <v>27</v>
      </c>
      <c r="H227" s="4"/>
    </row>
    <row r="228" ht="15.75" customHeight="1">
      <c r="A228" s="65">
        <v>227.0</v>
      </c>
      <c r="B228" s="2" t="s">
        <v>79</v>
      </c>
      <c r="C228" s="4" t="s">
        <v>80</v>
      </c>
      <c r="D228" s="4" t="s">
        <v>31</v>
      </c>
      <c r="E228" s="4" t="s">
        <v>18</v>
      </c>
      <c r="F228" s="4" t="s">
        <v>18</v>
      </c>
      <c r="G228" s="4" t="s">
        <v>68</v>
      </c>
      <c r="H228" s="4"/>
    </row>
    <row r="229" ht="15.75" customHeight="1">
      <c r="A229" s="65">
        <v>228.0</v>
      </c>
      <c r="B229" s="2" t="s">
        <v>158</v>
      </c>
      <c r="C229" s="4" t="s">
        <v>159</v>
      </c>
      <c r="D229" s="4" t="s">
        <v>31</v>
      </c>
      <c r="E229" s="4" t="s">
        <v>7</v>
      </c>
      <c r="F229" s="4" t="s">
        <v>7</v>
      </c>
      <c r="G229" s="4" t="s">
        <v>28</v>
      </c>
      <c r="H229" s="4" t="s">
        <v>575</v>
      </c>
    </row>
    <row r="230" ht="15.75" customHeight="1">
      <c r="A230" s="65">
        <v>229.0</v>
      </c>
      <c r="B230" s="2" t="s">
        <v>79</v>
      </c>
      <c r="C230" s="4" t="s">
        <v>80</v>
      </c>
      <c r="D230" s="4" t="s">
        <v>31</v>
      </c>
      <c r="E230" s="4" t="s">
        <v>18</v>
      </c>
      <c r="F230" s="4" t="s">
        <v>18</v>
      </c>
      <c r="G230" s="4" t="s">
        <v>127</v>
      </c>
      <c r="H230" s="4"/>
    </row>
    <row r="231" ht="15.75" customHeight="1">
      <c r="A231" s="65">
        <v>230.0</v>
      </c>
      <c r="B231" s="2" t="s">
        <v>264</v>
      </c>
      <c r="C231" s="4" t="s">
        <v>104</v>
      </c>
      <c r="D231" s="4" t="s">
        <v>31</v>
      </c>
      <c r="E231" s="4" t="s">
        <v>18</v>
      </c>
      <c r="F231" s="4" t="s">
        <v>18</v>
      </c>
      <c r="G231" s="4" t="s">
        <v>27</v>
      </c>
      <c r="H231" s="4"/>
    </row>
    <row r="232" ht="15.75" customHeight="1">
      <c r="A232" s="65">
        <v>231.0</v>
      </c>
      <c r="B232" s="2" t="s">
        <v>469</v>
      </c>
      <c r="C232" s="4" t="s">
        <v>470</v>
      </c>
      <c r="D232" s="4" t="s">
        <v>111</v>
      </c>
      <c r="E232" s="4" t="s">
        <v>7</v>
      </c>
      <c r="F232" s="4" t="s">
        <v>7</v>
      </c>
      <c r="G232" s="4" t="s">
        <v>27</v>
      </c>
      <c r="H232" s="4" t="s">
        <v>577</v>
      </c>
    </row>
    <row r="233" ht="15.75" customHeight="1">
      <c r="A233" s="65">
        <v>232.0</v>
      </c>
      <c r="B233" s="2" t="s">
        <v>390</v>
      </c>
      <c r="C233" s="4" t="s">
        <v>391</v>
      </c>
      <c r="D233" s="4" t="s">
        <v>31</v>
      </c>
      <c r="E233" s="4" t="s">
        <v>18</v>
      </c>
      <c r="F233" s="4" t="s">
        <v>18</v>
      </c>
      <c r="G233" s="4" t="s">
        <v>27</v>
      </c>
      <c r="H233" s="4" t="s">
        <v>578</v>
      </c>
    </row>
    <row r="234" ht="15.75" customHeight="1">
      <c r="A234" s="65">
        <v>233.0</v>
      </c>
      <c r="B234" s="2" t="s">
        <v>488</v>
      </c>
      <c r="C234" s="4" t="s">
        <v>489</v>
      </c>
      <c r="D234" s="4" t="s">
        <v>35</v>
      </c>
      <c r="E234" s="4" t="s">
        <v>18</v>
      </c>
      <c r="F234" s="4" t="s">
        <v>18</v>
      </c>
      <c r="G234" s="4" t="s">
        <v>24</v>
      </c>
      <c r="H234" s="4"/>
    </row>
    <row r="235" ht="15.75" customHeight="1">
      <c r="A235" s="65">
        <v>234.0</v>
      </c>
      <c r="B235" s="2" t="s">
        <v>141</v>
      </c>
      <c r="C235" s="4" t="s">
        <v>72</v>
      </c>
      <c r="D235" s="4" t="s">
        <v>31</v>
      </c>
      <c r="E235" s="4" t="s">
        <v>18</v>
      </c>
      <c r="F235" s="4" t="s">
        <v>18</v>
      </c>
      <c r="G235" s="4" t="s">
        <v>27</v>
      </c>
      <c r="H235" s="4"/>
    </row>
    <row r="236" ht="15.75" customHeight="1">
      <c r="A236" s="65">
        <v>235.0</v>
      </c>
      <c r="B236" s="2" t="s">
        <v>465</v>
      </c>
      <c r="C236" s="4" t="s">
        <v>185</v>
      </c>
      <c r="D236" s="4" t="s">
        <v>31</v>
      </c>
      <c r="E236" s="4" t="s">
        <v>18</v>
      </c>
      <c r="F236" s="4" t="s">
        <v>18</v>
      </c>
      <c r="G236" s="4" t="s">
        <v>24</v>
      </c>
      <c r="H236" s="4" t="s">
        <v>579</v>
      </c>
    </row>
    <row r="237" ht="15.75" customHeight="1">
      <c r="A237" s="65">
        <v>236.0</v>
      </c>
      <c r="B237" s="2" t="s">
        <v>166</v>
      </c>
      <c r="C237" s="4" t="s">
        <v>167</v>
      </c>
      <c r="D237" s="4" t="s">
        <v>31</v>
      </c>
      <c r="E237" s="4" t="s">
        <v>18</v>
      </c>
      <c r="F237" s="4" t="s">
        <v>7</v>
      </c>
      <c r="G237" s="4" t="s">
        <v>68</v>
      </c>
      <c r="H237" s="4" t="s">
        <v>580</v>
      </c>
    </row>
    <row r="238" ht="15.75" customHeight="1">
      <c r="A238" s="65">
        <v>237.0</v>
      </c>
      <c r="B238" s="2" t="s">
        <v>581</v>
      </c>
      <c r="C238" s="4" t="s">
        <v>165</v>
      </c>
      <c r="D238" s="4" t="s">
        <v>31</v>
      </c>
      <c r="E238" s="4" t="s">
        <v>18</v>
      </c>
      <c r="F238" s="4" t="s">
        <v>18</v>
      </c>
      <c r="G238" s="4" t="s">
        <v>68</v>
      </c>
      <c r="H238" s="4" t="s">
        <v>582</v>
      </c>
    </row>
    <row r="239" ht="15.75" customHeight="1">
      <c r="A239" s="65">
        <v>238.0</v>
      </c>
      <c r="B239" s="2" t="s">
        <v>583</v>
      </c>
      <c r="C239" s="4" t="s">
        <v>584</v>
      </c>
      <c r="D239" s="4" t="s">
        <v>111</v>
      </c>
      <c r="E239" s="4" t="s">
        <v>18</v>
      </c>
      <c r="F239" s="4" t="s">
        <v>7</v>
      </c>
      <c r="G239" s="4" t="s">
        <v>68</v>
      </c>
      <c r="H239" s="4" t="s">
        <v>585</v>
      </c>
    </row>
    <row r="240" ht="15.75" customHeight="1">
      <c r="A240" s="65">
        <v>239.0</v>
      </c>
      <c r="B240" s="2" t="s">
        <v>84</v>
      </c>
      <c r="C240" s="4" t="s">
        <v>85</v>
      </c>
      <c r="D240" s="4" t="s">
        <v>31</v>
      </c>
      <c r="E240" s="4" t="s">
        <v>19</v>
      </c>
      <c r="F240" s="4" t="s">
        <v>19</v>
      </c>
      <c r="G240" s="4" t="s">
        <v>68</v>
      </c>
      <c r="H240" s="4" t="s">
        <v>586</v>
      </c>
    </row>
    <row r="241" ht="15.75" customHeight="1">
      <c r="A241" s="65">
        <v>240.0</v>
      </c>
      <c r="B241" s="2" t="s">
        <v>330</v>
      </c>
      <c r="C241" s="4" t="s">
        <v>331</v>
      </c>
      <c r="D241" s="4" t="s">
        <v>31</v>
      </c>
      <c r="E241" s="4" t="s">
        <v>18</v>
      </c>
      <c r="F241" s="4" t="s">
        <v>18</v>
      </c>
      <c r="G241" s="4" t="s">
        <v>127</v>
      </c>
      <c r="H241" s="4" t="s">
        <v>587</v>
      </c>
    </row>
    <row r="242" ht="15.75" customHeight="1">
      <c r="A242" s="65">
        <v>241.0</v>
      </c>
      <c r="B242" s="2" t="s">
        <v>588</v>
      </c>
      <c r="C242" s="4" t="s">
        <v>589</v>
      </c>
      <c r="D242" s="4" t="s">
        <v>111</v>
      </c>
      <c r="E242" s="4" t="s">
        <v>18</v>
      </c>
      <c r="F242" s="4" t="s">
        <v>18</v>
      </c>
      <c r="G242" s="4" t="s">
        <v>68</v>
      </c>
      <c r="H242" s="4" t="s">
        <v>590</v>
      </c>
    </row>
    <row r="243" ht="15.75" customHeight="1">
      <c r="A243" s="65">
        <v>242.0</v>
      </c>
      <c r="B243" s="2" t="s">
        <v>591</v>
      </c>
      <c r="C243" s="4" t="s">
        <v>592</v>
      </c>
      <c r="D243" s="4" t="s">
        <v>35</v>
      </c>
      <c r="E243" s="4" t="s">
        <v>18</v>
      </c>
      <c r="F243" s="4" t="s">
        <v>18</v>
      </c>
      <c r="G243" s="4" t="s">
        <v>68</v>
      </c>
      <c r="H243" s="4"/>
    </row>
    <row r="244" ht="15.75" customHeight="1">
      <c r="A244" s="65">
        <v>243.0</v>
      </c>
      <c r="B244" s="2" t="s">
        <v>162</v>
      </c>
      <c r="C244" s="4" t="s">
        <v>163</v>
      </c>
      <c r="D244" s="4" t="s">
        <v>31</v>
      </c>
      <c r="E244" s="4" t="s">
        <v>7</v>
      </c>
      <c r="F244" s="4" t="s">
        <v>7</v>
      </c>
      <c r="G244" s="4" t="s">
        <v>27</v>
      </c>
      <c r="H244" s="4"/>
    </row>
    <row r="245" ht="15.75" customHeight="1">
      <c r="A245" s="65">
        <v>244.0</v>
      </c>
      <c r="B245" s="2" t="s">
        <v>169</v>
      </c>
      <c r="C245" s="4" t="s">
        <v>169</v>
      </c>
      <c r="D245" s="4" t="s">
        <v>111</v>
      </c>
      <c r="E245" s="4" t="s">
        <v>18</v>
      </c>
      <c r="F245" s="4" t="s">
        <v>18</v>
      </c>
      <c r="G245" s="4" t="s">
        <v>127</v>
      </c>
      <c r="H245" s="4" t="s">
        <v>593</v>
      </c>
    </row>
    <row r="246" ht="15.75" customHeight="1">
      <c r="A246" s="65">
        <v>245.0</v>
      </c>
      <c r="B246" s="2" t="s">
        <v>62</v>
      </c>
      <c r="C246" s="4" t="s">
        <v>63</v>
      </c>
      <c r="D246" s="4" t="s">
        <v>31</v>
      </c>
      <c r="E246" s="4" t="s">
        <v>18</v>
      </c>
      <c r="F246" s="4" t="s">
        <v>18</v>
      </c>
      <c r="G246" s="4" t="s">
        <v>68</v>
      </c>
      <c r="H246" s="4"/>
    </row>
    <row r="247" ht="15.75" customHeight="1">
      <c r="A247" s="65">
        <v>246.0</v>
      </c>
      <c r="B247" s="2" t="s">
        <v>226</v>
      </c>
      <c r="C247" s="4" t="s">
        <v>72</v>
      </c>
      <c r="D247" s="4" t="s">
        <v>31</v>
      </c>
      <c r="E247" s="4" t="s">
        <v>7</v>
      </c>
      <c r="F247" s="4" t="s">
        <v>7</v>
      </c>
      <c r="G247" s="4"/>
      <c r="H247" s="4" t="s">
        <v>596</v>
      </c>
    </row>
    <row r="248" ht="15.75" customHeight="1">
      <c r="A248" s="65">
        <v>247.0</v>
      </c>
      <c r="B248" s="2" t="s">
        <v>166</v>
      </c>
      <c r="C248" s="4" t="s">
        <v>167</v>
      </c>
      <c r="D248" s="4" t="s">
        <v>31</v>
      </c>
      <c r="E248" s="4" t="s">
        <v>18</v>
      </c>
      <c r="F248" s="4" t="s">
        <v>18</v>
      </c>
      <c r="G248" s="4" t="s">
        <v>68</v>
      </c>
      <c r="H248" s="4" t="s">
        <v>599</v>
      </c>
    </row>
    <row r="249" ht="15.75" customHeight="1">
      <c r="A249" s="65">
        <v>248.0</v>
      </c>
      <c r="B249" s="2" t="s">
        <v>69</v>
      </c>
      <c r="C249" s="4" t="s">
        <v>70</v>
      </c>
      <c r="D249" s="4" t="s">
        <v>31</v>
      </c>
      <c r="E249" s="4" t="s">
        <v>18</v>
      </c>
      <c r="F249" s="4" t="s">
        <v>18</v>
      </c>
      <c r="G249" s="4" t="s">
        <v>68</v>
      </c>
      <c r="H249" s="4"/>
    </row>
    <row r="250" ht="15.75" customHeight="1">
      <c r="A250" s="65">
        <v>249.0</v>
      </c>
      <c r="B250" s="2" t="s">
        <v>600</v>
      </c>
      <c r="C250" s="4" t="s">
        <v>72</v>
      </c>
      <c r="D250" s="4" t="s">
        <v>31</v>
      </c>
      <c r="E250" s="4" t="s">
        <v>7</v>
      </c>
      <c r="F250" s="4" t="s">
        <v>7</v>
      </c>
      <c r="G250" s="4" t="s">
        <v>68</v>
      </c>
      <c r="H250" s="4" t="s">
        <v>602</v>
      </c>
    </row>
    <row r="251" ht="15.75" customHeight="1">
      <c r="A251" s="65">
        <v>250.0</v>
      </c>
      <c r="B251" s="2" t="s">
        <v>398</v>
      </c>
      <c r="C251" s="4" t="s">
        <v>145</v>
      </c>
      <c r="D251" s="4" t="s">
        <v>31</v>
      </c>
      <c r="E251" s="4" t="s">
        <v>18</v>
      </c>
      <c r="F251" s="4" t="s">
        <v>18</v>
      </c>
      <c r="G251" s="4" t="s">
        <v>68</v>
      </c>
      <c r="H251" s="4" t="s">
        <v>603</v>
      </c>
    </row>
    <row r="252" ht="15.75" customHeight="1">
      <c r="A252" s="65">
        <v>251.0</v>
      </c>
      <c r="B252" s="2" t="s">
        <v>296</v>
      </c>
      <c r="C252" s="4" t="s">
        <v>281</v>
      </c>
      <c r="D252" s="4" t="s">
        <v>31</v>
      </c>
      <c r="E252" s="4"/>
      <c r="F252" s="4" t="s">
        <v>7</v>
      </c>
      <c r="G252" s="4" t="s">
        <v>68</v>
      </c>
      <c r="H252" s="4"/>
    </row>
    <row r="253" ht="15.75" customHeight="1">
      <c r="A253" s="65">
        <v>252.0</v>
      </c>
      <c r="B253" s="2" t="s">
        <v>350</v>
      </c>
      <c r="C253" s="4" t="s">
        <v>70</v>
      </c>
      <c r="D253" s="4" t="s">
        <v>31</v>
      </c>
      <c r="E253" s="4" t="s">
        <v>7</v>
      </c>
      <c r="F253" s="4" t="s">
        <v>7</v>
      </c>
      <c r="G253" s="4" t="s">
        <v>28</v>
      </c>
      <c r="H253" s="4" t="s">
        <v>605</v>
      </c>
    </row>
    <row r="254" ht="15.75" customHeight="1">
      <c r="A254" s="65">
        <v>253.0</v>
      </c>
      <c r="B254" s="2" t="s">
        <v>606</v>
      </c>
      <c r="C254" s="4" t="s">
        <v>271</v>
      </c>
      <c r="D254" s="4" t="s">
        <v>111</v>
      </c>
      <c r="E254" s="4" t="s">
        <v>18</v>
      </c>
      <c r="F254" s="4" t="s">
        <v>18</v>
      </c>
      <c r="G254" s="4" t="s">
        <v>27</v>
      </c>
      <c r="H254" s="4" t="s">
        <v>607</v>
      </c>
    </row>
    <row r="255" ht="15.75" customHeight="1">
      <c r="A255" s="65">
        <v>254.0</v>
      </c>
      <c r="B255" s="2" t="s">
        <v>288</v>
      </c>
      <c r="C255" s="4" t="s">
        <v>198</v>
      </c>
      <c r="D255" s="4" t="s">
        <v>31</v>
      </c>
      <c r="E255" s="4" t="s">
        <v>7</v>
      </c>
      <c r="F255" s="4" t="s">
        <v>7</v>
      </c>
      <c r="G255" s="4"/>
      <c r="H255" s="4" t="s">
        <v>608</v>
      </c>
    </row>
    <row r="256" ht="15.75" customHeight="1">
      <c r="A256" s="65">
        <v>255.0</v>
      </c>
      <c r="B256" s="2" t="s">
        <v>84</v>
      </c>
      <c r="C256" s="4" t="s">
        <v>85</v>
      </c>
      <c r="D256" s="4" t="s">
        <v>31</v>
      </c>
      <c r="E256" s="4" t="s">
        <v>18</v>
      </c>
      <c r="F256" s="4" t="s">
        <v>7</v>
      </c>
      <c r="G256" s="4" t="s">
        <v>68</v>
      </c>
      <c r="H256" s="4" t="s">
        <v>609</v>
      </c>
    </row>
    <row r="257" ht="15.75" customHeight="1">
      <c r="A257" s="65">
        <v>256.0</v>
      </c>
      <c r="B257" s="2" t="s">
        <v>247</v>
      </c>
      <c r="C257" s="4" t="s">
        <v>72</v>
      </c>
      <c r="D257" s="4" t="s">
        <v>31</v>
      </c>
      <c r="E257" s="4" t="s">
        <v>7</v>
      </c>
      <c r="F257" s="4" t="s">
        <v>7</v>
      </c>
      <c r="G257" s="4"/>
      <c r="H257" s="4"/>
    </row>
    <row r="258" ht="15.75" customHeight="1">
      <c r="A258" s="65">
        <v>257.0</v>
      </c>
      <c r="B258" s="2" t="s">
        <v>69</v>
      </c>
      <c r="C258" s="4" t="s">
        <v>70</v>
      </c>
      <c r="D258" s="4" t="s">
        <v>31</v>
      </c>
      <c r="E258" s="4" t="s">
        <v>18</v>
      </c>
      <c r="F258" s="4" t="s">
        <v>18</v>
      </c>
      <c r="G258" s="4" t="s">
        <v>68</v>
      </c>
      <c r="H258" s="4"/>
    </row>
    <row r="259" ht="15.75" customHeight="1">
      <c r="A259" s="65">
        <v>258.0</v>
      </c>
      <c r="B259" s="2" t="s">
        <v>226</v>
      </c>
      <c r="C259" s="4" t="s">
        <v>72</v>
      </c>
      <c r="D259" s="4" t="s">
        <v>31</v>
      </c>
      <c r="E259" s="4" t="s">
        <v>18</v>
      </c>
      <c r="F259" s="4" t="s">
        <v>7</v>
      </c>
      <c r="G259" s="4" t="s">
        <v>68</v>
      </c>
      <c r="H259" s="4" t="s">
        <v>611</v>
      </c>
    </row>
    <row r="260" ht="15.75" customHeight="1">
      <c r="A260" s="65">
        <v>259.0</v>
      </c>
      <c r="B260" s="2" t="s">
        <v>333</v>
      </c>
      <c r="C260" s="4" t="s">
        <v>334</v>
      </c>
      <c r="D260" s="4" t="s">
        <v>111</v>
      </c>
      <c r="E260" s="4" t="s">
        <v>18</v>
      </c>
      <c r="F260" s="4" t="s">
        <v>18</v>
      </c>
      <c r="G260" s="4" t="s">
        <v>27</v>
      </c>
      <c r="H260" s="4"/>
    </row>
    <row r="261" ht="15.75" customHeight="1">
      <c r="A261" s="65">
        <v>260.0</v>
      </c>
      <c r="B261" s="2" t="s">
        <v>612</v>
      </c>
      <c r="C261" s="4" t="s">
        <v>613</v>
      </c>
      <c r="D261" s="4" t="s">
        <v>31</v>
      </c>
      <c r="E261" s="4" t="s">
        <v>7</v>
      </c>
      <c r="F261" s="4" t="s">
        <v>7</v>
      </c>
      <c r="G261" s="4" t="s">
        <v>68</v>
      </c>
      <c r="H261" s="4"/>
    </row>
    <row r="262" ht="15.75" customHeight="1">
      <c r="A262" s="65">
        <v>261.0</v>
      </c>
      <c r="B262" s="2" t="s">
        <v>597</v>
      </c>
      <c r="C262" s="4" t="s">
        <v>598</v>
      </c>
      <c r="D262" s="4" t="s">
        <v>31</v>
      </c>
      <c r="E262" s="4" t="s">
        <v>18</v>
      </c>
      <c r="F262" s="4" t="s">
        <v>18</v>
      </c>
      <c r="G262" s="4" t="s">
        <v>127</v>
      </c>
      <c r="H262" s="4"/>
    </row>
    <row r="263" ht="15.75" customHeight="1">
      <c r="A263" s="65">
        <v>262.0</v>
      </c>
      <c r="B263" s="2" t="s">
        <v>231</v>
      </c>
      <c r="C263" s="4" t="s">
        <v>232</v>
      </c>
      <c r="D263" s="4" t="s">
        <v>31</v>
      </c>
      <c r="E263" s="4" t="s">
        <v>18</v>
      </c>
      <c r="F263" s="4" t="s">
        <v>18</v>
      </c>
      <c r="G263" s="4" t="s">
        <v>68</v>
      </c>
      <c r="H263" s="4"/>
    </row>
    <row r="264" ht="15.75" customHeight="1">
      <c r="A264" s="65">
        <v>263.0</v>
      </c>
      <c r="B264" s="2" t="s">
        <v>467</v>
      </c>
      <c r="C264" s="4" t="s">
        <v>165</v>
      </c>
      <c r="D264" s="4" t="s">
        <v>31</v>
      </c>
      <c r="E264" s="4" t="s">
        <v>18</v>
      </c>
      <c r="F264" s="4" t="s">
        <v>18</v>
      </c>
      <c r="G264" s="4" t="s">
        <v>27</v>
      </c>
      <c r="H264" s="4"/>
    </row>
    <row r="265" ht="15.75" customHeight="1">
      <c r="A265" s="65">
        <v>264.0</v>
      </c>
      <c r="B265" s="2" t="s">
        <v>617</v>
      </c>
      <c r="C265" s="4" t="s">
        <v>618</v>
      </c>
      <c r="D265" s="4" t="s">
        <v>31</v>
      </c>
      <c r="E265" s="4" t="s">
        <v>18</v>
      </c>
      <c r="F265" s="4" t="s">
        <v>7</v>
      </c>
      <c r="G265" s="4" t="s">
        <v>68</v>
      </c>
      <c r="H265" s="4" t="s">
        <v>619</v>
      </c>
    </row>
    <row r="266" ht="15.75" customHeight="1">
      <c r="A266" s="65">
        <v>265.0</v>
      </c>
      <c r="B266" s="2" t="s">
        <v>350</v>
      </c>
      <c r="C266" s="4" t="s">
        <v>70</v>
      </c>
      <c r="D266" s="4" t="s">
        <v>31</v>
      </c>
      <c r="E266" s="4" t="s">
        <v>18</v>
      </c>
      <c r="F266" s="4" t="s">
        <v>18</v>
      </c>
      <c r="G266" s="4" t="s">
        <v>24</v>
      </c>
      <c r="H266" s="4"/>
    </row>
    <row r="267" ht="15.75" customHeight="1">
      <c r="A267" s="65">
        <v>266.0</v>
      </c>
      <c r="B267" s="2" t="s">
        <v>171</v>
      </c>
      <c r="C267" s="4" t="s">
        <v>172</v>
      </c>
      <c r="D267" s="4" t="s">
        <v>31</v>
      </c>
      <c r="E267" s="4" t="s">
        <v>7</v>
      </c>
      <c r="F267" s="4" t="s">
        <v>7</v>
      </c>
      <c r="G267" s="4"/>
      <c r="H267" s="4" t="s">
        <v>620</v>
      </c>
    </row>
    <row r="268" ht="15.75" customHeight="1">
      <c r="A268" s="65">
        <v>267.0</v>
      </c>
      <c r="B268" s="2" t="s">
        <v>621</v>
      </c>
      <c r="C268" s="4" t="s">
        <v>622</v>
      </c>
      <c r="D268" s="4" t="s">
        <v>31</v>
      </c>
      <c r="E268" s="4" t="s">
        <v>18</v>
      </c>
      <c r="F268" s="4" t="s">
        <v>7</v>
      </c>
      <c r="G268" s="4" t="s">
        <v>68</v>
      </c>
      <c r="H268" s="4" t="s">
        <v>625</v>
      </c>
    </row>
    <row r="269" ht="15.75" customHeight="1">
      <c r="A269" s="65">
        <v>268.0</v>
      </c>
      <c r="B269" s="2" t="s">
        <v>292</v>
      </c>
      <c r="C269" s="4" t="s">
        <v>281</v>
      </c>
      <c r="D269" s="4" t="s">
        <v>31</v>
      </c>
      <c r="E269" s="4" t="s">
        <v>18</v>
      </c>
      <c r="F269" s="4" t="s">
        <v>7</v>
      </c>
      <c r="G269" s="4" t="s">
        <v>68</v>
      </c>
      <c r="H269" s="4"/>
    </row>
    <row r="270" ht="15.75" customHeight="1">
      <c r="A270" s="65">
        <v>269.0</v>
      </c>
      <c r="B270" s="2" t="s">
        <v>626</v>
      </c>
      <c r="C270" s="4" t="s">
        <v>232</v>
      </c>
      <c r="D270" s="4" t="s">
        <v>31</v>
      </c>
      <c r="E270" s="4" t="s">
        <v>18</v>
      </c>
      <c r="F270" s="4" t="s">
        <v>18</v>
      </c>
      <c r="G270" s="4" t="s">
        <v>24</v>
      </c>
      <c r="H270" s="4"/>
    </row>
    <row r="271" ht="15.75" customHeight="1">
      <c r="A271" s="65">
        <v>270.0</v>
      </c>
      <c r="B271" s="2" t="s">
        <v>629</v>
      </c>
      <c r="C271" s="4" t="s">
        <v>72</v>
      </c>
      <c r="D271" s="4" t="s">
        <v>31</v>
      </c>
      <c r="E271" s="4" t="s">
        <v>18</v>
      </c>
      <c r="F271" s="4" t="s">
        <v>18</v>
      </c>
      <c r="G271" s="4" t="s">
        <v>24</v>
      </c>
      <c r="H271" s="4"/>
    </row>
    <row r="272" ht="15.75" customHeight="1">
      <c r="A272" s="65">
        <v>271.0</v>
      </c>
      <c r="B272" s="2" t="s">
        <v>626</v>
      </c>
      <c r="C272" s="4" t="s">
        <v>232</v>
      </c>
      <c r="D272" s="4" t="s">
        <v>31</v>
      </c>
      <c r="E272" s="4" t="s">
        <v>18</v>
      </c>
      <c r="F272" s="4" t="s">
        <v>18</v>
      </c>
      <c r="G272" s="4" t="s">
        <v>27</v>
      </c>
      <c r="H272" s="4" t="s">
        <v>632</v>
      </c>
    </row>
    <row r="273" ht="15.75" customHeight="1">
      <c r="A273" s="65">
        <v>272.0</v>
      </c>
      <c r="B273" s="2" t="s">
        <v>633</v>
      </c>
      <c r="C273" s="4" t="s">
        <v>553</v>
      </c>
      <c r="D273" s="4" t="s">
        <v>31</v>
      </c>
      <c r="E273" s="4" t="s">
        <v>7</v>
      </c>
      <c r="F273" s="4" t="s">
        <v>7</v>
      </c>
      <c r="G273" s="4" t="s">
        <v>68</v>
      </c>
      <c r="H273" s="4" t="s">
        <v>634</v>
      </c>
    </row>
    <row r="274" ht="15.75" customHeight="1">
      <c r="A274" s="65">
        <v>273.0</v>
      </c>
      <c r="B274" s="2" t="s">
        <v>635</v>
      </c>
      <c r="C274" s="4" t="s">
        <v>636</v>
      </c>
      <c r="D274" s="4" t="s">
        <v>31</v>
      </c>
      <c r="E274" s="4" t="s">
        <v>18</v>
      </c>
      <c r="F274" s="4" t="s">
        <v>18</v>
      </c>
      <c r="G274" s="4" t="s">
        <v>68</v>
      </c>
      <c r="H274" s="4"/>
    </row>
    <row r="275" ht="15.75" customHeight="1">
      <c r="A275" s="65">
        <v>274.0</v>
      </c>
      <c r="B275" s="2" t="s">
        <v>280</v>
      </c>
      <c r="C275" s="4" t="s">
        <v>281</v>
      </c>
      <c r="D275" s="4" t="s">
        <v>31</v>
      </c>
      <c r="E275" s="4" t="s">
        <v>18</v>
      </c>
      <c r="F275" s="4" t="s">
        <v>7</v>
      </c>
      <c r="G275" s="4" t="s">
        <v>68</v>
      </c>
      <c r="H275" s="4"/>
    </row>
    <row r="276" ht="15.75" customHeight="1">
      <c r="A276" s="65">
        <v>275.0</v>
      </c>
      <c r="B276" s="2" t="s">
        <v>564</v>
      </c>
      <c r="C276" s="4" t="s">
        <v>70</v>
      </c>
      <c r="D276" s="4" t="s">
        <v>31</v>
      </c>
      <c r="E276" s="4" t="s">
        <v>18</v>
      </c>
      <c r="F276" s="4" t="s">
        <v>18</v>
      </c>
      <c r="G276" s="4" t="s">
        <v>68</v>
      </c>
      <c r="H276" s="4"/>
    </row>
    <row r="277" ht="15.75" customHeight="1">
      <c r="A277" s="65">
        <v>276.0</v>
      </c>
      <c r="B277" s="2" t="s">
        <v>178</v>
      </c>
      <c r="C277" s="4" t="s">
        <v>119</v>
      </c>
      <c r="D277" s="4" t="s">
        <v>31</v>
      </c>
      <c r="E277" s="4" t="s">
        <v>18</v>
      </c>
      <c r="F277" s="4" t="s">
        <v>19</v>
      </c>
      <c r="G277" s="4" t="s">
        <v>68</v>
      </c>
      <c r="H277" s="4"/>
    </row>
    <row r="278" ht="15.75" customHeight="1">
      <c r="A278" s="65">
        <v>277.0</v>
      </c>
      <c r="B278" s="2" t="s">
        <v>547</v>
      </c>
      <c r="C278" s="4" t="s">
        <v>548</v>
      </c>
      <c r="D278" s="4" t="s">
        <v>31</v>
      </c>
      <c r="E278" s="4" t="s">
        <v>18</v>
      </c>
      <c r="F278" s="4" t="s">
        <v>19</v>
      </c>
      <c r="G278" s="4" t="s">
        <v>68</v>
      </c>
      <c r="H278" s="4"/>
    </row>
    <row r="279" ht="15.75" customHeight="1">
      <c r="A279" s="65">
        <v>278.0</v>
      </c>
      <c r="B279" s="2" t="s">
        <v>103</v>
      </c>
      <c r="C279" s="4" t="s">
        <v>104</v>
      </c>
      <c r="D279" s="4" t="s">
        <v>31</v>
      </c>
      <c r="E279" s="4" t="s">
        <v>18</v>
      </c>
      <c r="F279" s="4" t="s">
        <v>18</v>
      </c>
      <c r="G279" s="4" t="s">
        <v>68</v>
      </c>
      <c r="H279" s="4"/>
    </row>
    <row r="280" ht="15.75" customHeight="1">
      <c r="A280" s="65">
        <v>279.0</v>
      </c>
      <c r="B280" s="2" t="s">
        <v>294</v>
      </c>
      <c r="C280" s="4" t="s">
        <v>295</v>
      </c>
      <c r="D280" s="4" t="s">
        <v>31</v>
      </c>
      <c r="E280" s="4" t="s">
        <v>19</v>
      </c>
      <c r="F280" s="4" t="s">
        <v>7</v>
      </c>
      <c r="G280" s="4" t="s">
        <v>68</v>
      </c>
      <c r="H280" s="4"/>
    </row>
    <row r="281" ht="15.75" customHeight="1">
      <c r="A281" s="65">
        <v>280.0</v>
      </c>
      <c r="B281" s="2" t="s">
        <v>644</v>
      </c>
      <c r="C281" s="4" t="s">
        <v>238</v>
      </c>
      <c r="D281" s="4" t="s">
        <v>31</v>
      </c>
      <c r="E281" s="4" t="s">
        <v>18</v>
      </c>
      <c r="F281" s="4" t="s">
        <v>18</v>
      </c>
      <c r="G281" s="4" t="s">
        <v>27</v>
      </c>
      <c r="H281" s="4" t="s">
        <v>645</v>
      </c>
    </row>
    <row r="282" ht="15.75" customHeight="1">
      <c r="A282" s="65">
        <v>281.0</v>
      </c>
      <c r="B282" s="2" t="s">
        <v>643</v>
      </c>
      <c r="C282" s="4" t="s">
        <v>163</v>
      </c>
      <c r="D282" s="4" t="s">
        <v>31</v>
      </c>
      <c r="E282" s="4" t="s">
        <v>18</v>
      </c>
      <c r="F282" s="4" t="s">
        <v>18</v>
      </c>
      <c r="G282" s="4" t="s">
        <v>27</v>
      </c>
      <c r="H282" s="4" t="s">
        <v>646</v>
      </c>
    </row>
    <row r="283" ht="15.75" customHeight="1">
      <c r="A283" s="65">
        <v>282.0</v>
      </c>
      <c r="B283" s="2" t="s">
        <v>639</v>
      </c>
      <c r="C283" s="4" t="s">
        <v>631</v>
      </c>
      <c r="D283" s="4" t="s">
        <v>31</v>
      </c>
      <c r="E283" s="4" t="s">
        <v>18</v>
      </c>
      <c r="F283" s="4" t="s">
        <v>18</v>
      </c>
      <c r="G283" s="4" t="s">
        <v>127</v>
      </c>
      <c r="H283" s="4" t="s">
        <v>647</v>
      </c>
    </row>
    <row r="284" ht="15.75" customHeight="1">
      <c r="A284" s="65">
        <v>283.0</v>
      </c>
      <c r="B284" s="2" t="s">
        <v>231</v>
      </c>
      <c r="C284" s="4" t="s">
        <v>232</v>
      </c>
      <c r="D284" s="4" t="s">
        <v>31</v>
      </c>
      <c r="E284" s="4" t="s">
        <v>18</v>
      </c>
      <c r="F284" s="4" t="s">
        <v>18</v>
      </c>
      <c r="G284" s="4" t="s">
        <v>27</v>
      </c>
      <c r="H284" s="4" t="s">
        <v>648</v>
      </c>
    </row>
    <row r="285" ht="15.75" customHeight="1">
      <c r="A285" s="65">
        <v>284.0</v>
      </c>
      <c r="B285" s="2" t="s">
        <v>169</v>
      </c>
      <c r="C285" s="4" t="s">
        <v>150</v>
      </c>
      <c r="D285" s="4" t="s">
        <v>31</v>
      </c>
      <c r="E285" s="4" t="s">
        <v>7</v>
      </c>
      <c r="F285" s="4" t="s">
        <v>7</v>
      </c>
      <c r="G285" s="4" t="s">
        <v>28</v>
      </c>
      <c r="H285" s="4" t="s">
        <v>649</v>
      </c>
    </row>
    <row r="286" ht="15.75" customHeight="1">
      <c r="A286" s="65">
        <v>285.0</v>
      </c>
      <c r="B286" s="2" t="s">
        <v>54</v>
      </c>
      <c r="C286" s="4" t="s">
        <v>55</v>
      </c>
      <c r="D286" s="4" t="s">
        <v>31</v>
      </c>
      <c r="E286" s="4" t="s">
        <v>7</v>
      </c>
      <c r="F286" s="4" t="s">
        <v>7</v>
      </c>
      <c r="G286" s="4"/>
      <c r="H286" s="4"/>
    </row>
    <row r="287" ht="15.75" customHeight="1">
      <c r="A287" s="65">
        <v>286.0</v>
      </c>
      <c r="B287" s="2" t="s">
        <v>280</v>
      </c>
      <c r="C287" s="4" t="s">
        <v>281</v>
      </c>
      <c r="D287" s="4" t="s">
        <v>31</v>
      </c>
      <c r="E287" s="4" t="s">
        <v>19</v>
      </c>
      <c r="F287" s="4" t="s">
        <v>7</v>
      </c>
      <c r="G287" s="4" t="s">
        <v>28</v>
      </c>
      <c r="H287" s="4" t="s">
        <v>650</v>
      </c>
    </row>
    <row r="288" ht="15.75" customHeight="1">
      <c r="A288" s="65">
        <v>287.0</v>
      </c>
      <c r="B288" s="2" t="s">
        <v>153</v>
      </c>
      <c r="C288" s="4" t="s">
        <v>123</v>
      </c>
      <c r="D288" s="4" t="s">
        <v>31</v>
      </c>
      <c r="E288" s="4" t="s">
        <v>7</v>
      </c>
      <c r="F288" s="4" t="s">
        <v>7</v>
      </c>
      <c r="G288" s="4" t="s">
        <v>28</v>
      </c>
      <c r="H288" s="4" t="s">
        <v>651</v>
      </c>
    </row>
    <row r="289" ht="15.75" customHeight="1">
      <c r="A289" s="65">
        <v>288.0</v>
      </c>
      <c r="B289" s="2" t="s">
        <v>278</v>
      </c>
      <c r="C289" s="4" t="s">
        <v>148</v>
      </c>
      <c r="D289" s="4" t="s">
        <v>31</v>
      </c>
      <c r="E289" s="4" t="s">
        <v>18</v>
      </c>
      <c r="F289" s="4" t="s">
        <v>18</v>
      </c>
      <c r="G289" s="4" t="s">
        <v>68</v>
      </c>
      <c r="H289" s="4"/>
    </row>
    <row r="290" ht="15.75" customHeight="1">
      <c r="A290" s="65">
        <v>289.0</v>
      </c>
      <c r="B290" s="2" t="s">
        <v>54</v>
      </c>
      <c r="C290" s="4" t="s">
        <v>55</v>
      </c>
      <c r="D290" s="4" t="s">
        <v>31</v>
      </c>
      <c r="E290" s="4" t="s">
        <v>18</v>
      </c>
      <c r="F290" s="4" t="s">
        <v>18</v>
      </c>
      <c r="G290" s="4" t="s">
        <v>68</v>
      </c>
      <c r="H290" s="4" t="s">
        <v>653</v>
      </c>
    </row>
    <row r="291" ht="15.75" customHeight="1">
      <c r="A291" s="65">
        <v>290.0</v>
      </c>
      <c r="B291" s="2" t="s">
        <v>639</v>
      </c>
      <c r="C291" s="4" t="s">
        <v>631</v>
      </c>
      <c r="D291" s="4" t="s">
        <v>31</v>
      </c>
      <c r="E291" s="4" t="s">
        <v>7</v>
      </c>
      <c r="F291" s="4" t="s">
        <v>7</v>
      </c>
      <c r="G291" s="4"/>
      <c r="H291" s="4" t="s">
        <v>654</v>
      </c>
    </row>
    <row r="292" ht="15.75" customHeight="1">
      <c r="A292" s="65">
        <v>291.0</v>
      </c>
      <c r="B292" s="2" t="s">
        <v>254</v>
      </c>
      <c r="C292" s="4" t="s">
        <v>255</v>
      </c>
      <c r="D292" s="4" t="s">
        <v>31</v>
      </c>
      <c r="E292" s="4" t="s">
        <v>7</v>
      </c>
      <c r="F292" s="4" t="s">
        <v>7</v>
      </c>
      <c r="G292" s="4" t="s">
        <v>27</v>
      </c>
      <c r="H292" s="4"/>
    </row>
    <row r="293" ht="15.75" customHeight="1">
      <c r="A293" s="65">
        <v>292.0</v>
      </c>
      <c r="B293" s="2" t="s">
        <v>97</v>
      </c>
      <c r="C293" s="4" t="s">
        <v>98</v>
      </c>
      <c r="D293" s="4" t="s">
        <v>31</v>
      </c>
      <c r="E293" s="4" t="s">
        <v>18</v>
      </c>
      <c r="F293" s="4" t="s">
        <v>18</v>
      </c>
      <c r="G293" s="4" t="s">
        <v>68</v>
      </c>
      <c r="H293" s="4" t="s">
        <v>655</v>
      </c>
    </row>
    <row r="294" ht="15.75" customHeight="1">
      <c r="A294" s="65">
        <v>293.0</v>
      </c>
      <c r="B294" s="2" t="s">
        <v>103</v>
      </c>
      <c r="C294" s="4" t="s">
        <v>104</v>
      </c>
      <c r="D294" s="4" t="s">
        <v>31</v>
      </c>
      <c r="E294" s="4"/>
      <c r="F294" s="4" t="s">
        <v>7</v>
      </c>
      <c r="G294" s="4" t="s">
        <v>68</v>
      </c>
      <c r="H294" s="4" t="s">
        <v>658</v>
      </c>
    </row>
    <row r="295" ht="15.75" customHeight="1">
      <c r="A295" s="65">
        <v>294.0</v>
      </c>
      <c r="B295" s="2" t="s">
        <v>268</v>
      </c>
      <c r="C295" s="4" t="s">
        <v>260</v>
      </c>
      <c r="D295" s="4" t="s">
        <v>31</v>
      </c>
      <c r="E295" s="4" t="s">
        <v>7</v>
      </c>
      <c r="F295" s="4" t="s">
        <v>7</v>
      </c>
      <c r="G295" s="4"/>
      <c r="H295" s="4"/>
    </row>
    <row r="296" ht="15.75" customHeight="1">
      <c r="A296" s="65">
        <v>295.0</v>
      </c>
      <c r="B296" s="2" t="s">
        <v>278</v>
      </c>
      <c r="C296" s="4" t="s">
        <v>148</v>
      </c>
      <c r="D296" s="4" t="s">
        <v>31</v>
      </c>
      <c r="E296" s="4" t="s">
        <v>18</v>
      </c>
      <c r="F296" s="4" t="s">
        <v>18</v>
      </c>
      <c r="G296" s="4" t="s">
        <v>27</v>
      </c>
      <c r="H296" s="4"/>
    </row>
    <row r="297" ht="15.75" customHeight="1">
      <c r="A297" s="65">
        <v>296.0</v>
      </c>
      <c r="B297" s="2" t="s">
        <v>169</v>
      </c>
      <c r="C297" s="4" t="s">
        <v>169</v>
      </c>
      <c r="D297" s="4"/>
      <c r="E297" s="4"/>
      <c r="F297" s="4" t="s">
        <v>7</v>
      </c>
      <c r="G297" s="4"/>
      <c r="H297" s="4" t="s">
        <v>659</v>
      </c>
    </row>
    <row r="298" ht="15.75" customHeight="1">
      <c r="A298" s="65">
        <v>297.0</v>
      </c>
      <c r="B298" s="2" t="s">
        <v>660</v>
      </c>
      <c r="C298" s="4" t="s">
        <v>159</v>
      </c>
      <c r="D298" s="4" t="s">
        <v>31</v>
      </c>
      <c r="E298" s="4" t="s">
        <v>18</v>
      </c>
      <c r="F298" s="4" t="s">
        <v>18</v>
      </c>
      <c r="G298" s="4" t="s">
        <v>68</v>
      </c>
      <c r="H298" s="4" t="s">
        <v>661</v>
      </c>
    </row>
    <row r="299" ht="15.75" customHeight="1">
      <c r="A299" s="65">
        <v>298.0</v>
      </c>
      <c r="B299" s="2" t="s">
        <v>418</v>
      </c>
      <c r="C299" s="4" t="s">
        <v>337</v>
      </c>
      <c r="D299" s="4" t="s">
        <v>31</v>
      </c>
      <c r="E299" s="4" t="s">
        <v>7</v>
      </c>
      <c r="F299" s="4" t="s">
        <v>7</v>
      </c>
      <c r="G299" s="4" t="s">
        <v>419</v>
      </c>
      <c r="H299" s="4" t="s">
        <v>662</v>
      </c>
    </row>
    <row r="300" ht="15.75" customHeight="1">
      <c r="A300" s="65">
        <v>299.0</v>
      </c>
      <c r="B300" s="2" t="s">
        <v>158</v>
      </c>
      <c r="C300" s="4" t="s">
        <v>159</v>
      </c>
      <c r="D300" s="4" t="s">
        <v>31</v>
      </c>
      <c r="E300" s="4" t="s">
        <v>18</v>
      </c>
      <c r="F300" s="4" t="s">
        <v>18</v>
      </c>
      <c r="G300" s="4" t="s">
        <v>68</v>
      </c>
      <c r="H300" s="4" t="s">
        <v>663</v>
      </c>
    </row>
    <row r="301" ht="15.75" customHeight="1">
      <c r="A301" s="65">
        <v>300.0</v>
      </c>
      <c r="B301" s="2" t="s">
        <v>107</v>
      </c>
      <c r="C301" s="4" t="s">
        <v>108</v>
      </c>
      <c r="D301" s="4" t="s">
        <v>31</v>
      </c>
      <c r="E301" s="4" t="s">
        <v>18</v>
      </c>
      <c r="F301" s="4" t="s">
        <v>19</v>
      </c>
      <c r="G301" s="4" t="s">
        <v>24</v>
      </c>
      <c r="H301" s="4" t="s">
        <v>666</v>
      </c>
    </row>
    <row r="302" ht="15.75" customHeight="1">
      <c r="A302" s="65">
        <v>301.0</v>
      </c>
      <c r="B302" s="2" t="s">
        <v>667</v>
      </c>
      <c r="C302" s="4" t="s">
        <v>668</v>
      </c>
      <c r="D302" s="4" t="s">
        <v>111</v>
      </c>
      <c r="E302" s="4" t="s">
        <v>18</v>
      </c>
      <c r="F302" s="4" t="s">
        <v>18</v>
      </c>
      <c r="G302" s="4" t="s">
        <v>27</v>
      </c>
      <c r="H302" s="4"/>
    </row>
    <row r="303" ht="15.75" customHeight="1">
      <c r="A303" s="65">
        <v>302.0</v>
      </c>
      <c r="B303" s="2" t="s">
        <v>158</v>
      </c>
      <c r="C303" s="4" t="s">
        <v>159</v>
      </c>
      <c r="D303" s="4" t="s">
        <v>31</v>
      </c>
      <c r="E303" s="4" t="s">
        <v>18</v>
      </c>
      <c r="F303" s="4" t="s">
        <v>18</v>
      </c>
      <c r="G303" s="4" t="s">
        <v>68</v>
      </c>
      <c r="H303" s="4" t="s">
        <v>669</v>
      </c>
    </row>
    <row r="304" ht="15.75" customHeight="1">
      <c r="A304" s="65">
        <v>303.0</v>
      </c>
      <c r="B304" s="2" t="s">
        <v>69</v>
      </c>
      <c r="C304" s="4" t="s">
        <v>70</v>
      </c>
      <c r="D304" s="4" t="s">
        <v>31</v>
      </c>
      <c r="E304" s="4" t="s">
        <v>18</v>
      </c>
      <c r="F304" s="4" t="s">
        <v>18</v>
      </c>
      <c r="G304" s="4"/>
      <c r="H304" s="4" t="s">
        <v>670</v>
      </c>
    </row>
    <row r="305" ht="15.75" customHeight="1">
      <c r="A305" s="65">
        <v>304.0</v>
      </c>
      <c r="B305" s="2" t="s">
        <v>626</v>
      </c>
      <c r="C305" s="4" t="s">
        <v>232</v>
      </c>
      <c r="D305" s="4" t="s">
        <v>31</v>
      </c>
      <c r="E305" s="4" t="s">
        <v>18</v>
      </c>
      <c r="F305" s="4" t="s">
        <v>18</v>
      </c>
      <c r="G305" s="4" t="s">
        <v>27</v>
      </c>
      <c r="H305" s="4"/>
    </row>
    <row r="306" ht="15.75" customHeight="1">
      <c r="A306" s="65">
        <v>305.0</v>
      </c>
      <c r="B306" s="2" t="s">
        <v>97</v>
      </c>
      <c r="C306" s="4" t="s">
        <v>98</v>
      </c>
      <c r="D306" s="4" t="s">
        <v>31</v>
      </c>
      <c r="E306" s="4" t="s">
        <v>18</v>
      </c>
      <c r="F306" s="4" t="s">
        <v>18</v>
      </c>
      <c r="G306" s="4" t="s">
        <v>68</v>
      </c>
      <c r="H306" s="4" t="s">
        <v>671</v>
      </c>
    </row>
    <row r="307" ht="15.75" customHeight="1">
      <c r="A307" s="65">
        <v>306.0</v>
      </c>
      <c r="B307" s="2" t="s">
        <v>425</v>
      </c>
      <c r="C307" s="4" t="s">
        <v>337</v>
      </c>
      <c r="D307" s="4" t="s">
        <v>31</v>
      </c>
      <c r="E307" s="4" t="s">
        <v>7</v>
      </c>
      <c r="F307" s="4" t="s">
        <v>18</v>
      </c>
      <c r="G307" s="4" t="s">
        <v>68</v>
      </c>
      <c r="H307" s="4"/>
    </row>
    <row r="308" ht="15.75" customHeight="1">
      <c r="A308" s="65">
        <v>307.0</v>
      </c>
      <c r="B308" s="2" t="s">
        <v>673</v>
      </c>
      <c r="C308" s="4" t="s">
        <v>674</v>
      </c>
      <c r="D308" s="4" t="s">
        <v>31</v>
      </c>
      <c r="E308" s="4" t="s">
        <v>18</v>
      </c>
      <c r="F308" s="4" t="s">
        <v>7</v>
      </c>
      <c r="G308" s="4" t="s">
        <v>675</v>
      </c>
      <c r="H308" s="4" t="s">
        <v>676</v>
      </c>
    </row>
    <row r="309" ht="15.75" customHeight="1">
      <c r="A309" s="65">
        <v>308.0</v>
      </c>
      <c r="B309" s="2" t="s">
        <v>282</v>
      </c>
      <c r="C309" s="4" t="s">
        <v>283</v>
      </c>
      <c r="D309" s="4" t="s">
        <v>31</v>
      </c>
      <c r="E309" s="4" t="s">
        <v>18</v>
      </c>
      <c r="F309" s="4" t="s">
        <v>18</v>
      </c>
      <c r="G309" s="4" t="s">
        <v>68</v>
      </c>
      <c r="H309" s="4" t="s">
        <v>677</v>
      </c>
    </row>
    <row r="310" ht="15.75" customHeight="1">
      <c r="A310" s="65">
        <v>309.0</v>
      </c>
      <c r="B310" s="2" t="s">
        <v>431</v>
      </c>
      <c r="C310" s="4" t="s">
        <v>434</v>
      </c>
      <c r="D310" s="4" t="s">
        <v>31</v>
      </c>
      <c r="E310" s="4" t="s">
        <v>18</v>
      </c>
      <c r="F310" s="4" t="s">
        <v>18</v>
      </c>
      <c r="G310" s="4" t="s">
        <v>27</v>
      </c>
      <c r="H310" s="4"/>
    </row>
    <row r="311" ht="15.75" customHeight="1">
      <c r="A311" s="65">
        <v>310.0</v>
      </c>
      <c r="B311" s="2" t="s">
        <v>660</v>
      </c>
      <c r="C311" s="4" t="s">
        <v>159</v>
      </c>
      <c r="D311" s="4" t="s">
        <v>31</v>
      </c>
      <c r="E311" s="4" t="s">
        <v>18</v>
      </c>
      <c r="F311" s="4" t="s">
        <v>7</v>
      </c>
      <c r="G311" s="4" t="s">
        <v>68</v>
      </c>
      <c r="H311" s="4"/>
    </row>
    <row r="312" ht="15.75" customHeight="1">
      <c r="A312" s="65">
        <v>311.0</v>
      </c>
      <c r="B312" s="2" t="s">
        <v>678</v>
      </c>
      <c r="C312" s="4" t="s">
        <v>165</v>
      </c>
      <c r="D312" s="4" t="s">
        <v>31</v>
      </c>
      <c r="E312" s="4" t="s">
        <v>18</v>
      </c>
      <c r="F312" s="4" t="s">
        <v>7</v>
      </c>
      <c r="G312" s="4" t="s">
        <v>68</v>
      </c>
      <c r="H312" s="4" t="s">
        <v>679</v>
      </c>
    </row>
    <row r="313" ht="15.75" customHeight="1">
      <c r="A313" s="65">
        <v>312.0</v>
      </c>
      <c r="B313" s="2" t="s">
        <v>242</v>
      </c>
      <c r="C313" s="4" t="s">
        <v>243</v>
      </c>
      <c r="D313" s="4" t="s">
        <v>31</v>
      </c>
      <c r="E313" s="4" t="s">
        <v>7</v>
      </c>
      <c r="F313" s="4" t="s">
        <v>19</v>
      </c>
      <c r="G313" s="4" t="s">
        <v>28</v>
      </c>
      <c r="H313" s="4"/>
    </row>
    <row r="314" ht="15.75" customHeight="1">
      <c r="A314" s="65">
        <v>313.0</v>
      </c>
      <c r="B314" s="2" t="s">
        <v>291</v>
      </c>
      <c r="C314" s="4" t="s">
        <v>155</v>
      </c>
      <c r="D314" s="4" t="s">
        <v>31</v>
      </c>
      <c r="E314" s="4" t="s">
        <v>7</v>
      </c>
      <c r="F314" s="4" t="s">
        <v>7</v>
      </c>
      <c r="G314" s="4"/>
      <c r="H314" s="4" t="s">
        <v>682</v>
      </c>
    </row>
    <row r="315" ht="15.75" customHeight="1">
      <c r="A315" s="65">
        <v>314.0</v>
      </c>
      <c r="B315" s="2" t="s">
        <v>683</v>
      </c>
      <c r="C315" s="4" t="s">
        <v>72</v>
      </c>
      <c r="D315" s="4" t="s">
        <v>31</v>
      </c>
      <c r="E315" s="4" t="s">
        <v>18</v>
      </c>
      <c r="F315" s="4" t="s">
        <v>18</v>
      </c>
      <c r="G315" s="4" t="s">
        <v>27</v>
      </c>
      <c r="H315" s="4" t="s">
        <v>685</v>
      </c>
    </row>
    <row r="316" ht="15.75" customHeight="1">
      <c r="A316" s="65">
        <v>315.0</v>
      </c>
      <c r="B316" s="2" t="s">
        <v>573</v>
      </c>
      <c r="C316" s="4" t="s">
        <v>574</v>
      </c>
      <c r="D316" s="4" t="s">
        <v>111</v>
      </c>
      <c r="E316" s="4" t="s">
        <v>18</v>
      </c>
      <c r="F316" s="4" t="s">
        <v>18</v>
      </c>
      <c r="G316" s="4" t="s">
        <v>24</v>
      </c>
      <c r="H316" s="4"/>
    </row>
    <row r="317" ht="15.75" customHeight="1">
      <c r="A317" s="65">
        <v>316.0</v>
      </c>
      <c r="B317" s="2" t="s">
        <v>330</v>
      </c>
      <c r="C317" s="4" t="s">
        <v>331</v>
      </c>
      <c r="D317" s="4" t="s">
        <v>31</v>
      </c>
      <c r="E317" s="4" t="s">
        <v>18</v>
      </c>
      <c r="F317" s="4" t="s">
        <v>18</v>
      </c>
      <c r="G317" s="4" t="s">
        <v>27</v>
      </c>
      <c r="H317" s="4"/>
    </row>
    <row r="318" ht="15.75" customHeight="1">
      <c r="A318" s="65">
        <v>317.0</v>
      </c>
      <c r="B318" s="2" t="s">
        <v>597</v>
      </c>
      <c r="C318" s="4" t="s">
        <v>598</v>
      </c>
      <c r="D318" s="4" t="s">
        <v>31</v>
      </c>
      <c r="E318" s="4" t="s">
        <v>7</v>
      </c>
      <c r="F318" s="4" t="s">
        <v>7</v>
      </c>
      <c r="G318" s="4" t="s">
        <v>68</v>
      </c>
      <c r="H318" s="4"/>
    </row>
    <row r="319" ht="15.75" customHeight="1">
      <c r="A319" s="65">
        <v>318.0</v>
      </c>
      <c r="B319" s="2" t="s">
        <v>448</v>
      </c>
      <c r="C319" s="4" t="s">
        <v>150</v>
      </c>
      <c r="D319" s="4" t="s">
        <v>31</v>
      </c>
      <c r="E319" s="4" t="s">
        <v>7</v>
      </c>
      <c r="F319" s="4" t="s">
        <v>7</v>
      </c>
      <c r="G319" s="4" t="s">
        <v>24</v>
      </c>
      <c r="H319" s="4"/>
    </row>
    <row r="320" ht="15.75" customHeight="1">
      <c r="A320" s="65">
        <v>319.0</v>
      </c>
      <c r="B320" s="2" t="s">
        <v>465</v>
      </c>
      <c r="C320" s="4" t="s">
        <v>185</v>
      </c>
      <c r="D320" s="4" t="s">
        <v>31</v>
      </c>
      <c r="E320" s="4" t="s">
        <v>18</v>
      </c>
      <c r="F320" s="4" t="s">
        <v>7</v>
      </c>
      <c r="G320" s="4" t="s">
        <v>68</v>
      </c>
      <c r="H320" s="4"/>
    </row>
    <row r="321" ht="15.75" customHeight="1">
      <c r="A321" s="65">
        <v>320.0</v>
      </c>
      <c r="B321" s="2" t="s">
        <v>320</v>
      </c>
      <c r="C321" s="4" t="s">
        <v>321</v>
      </c>
      <c r="D321" s="4" t="s">
        <v>31</v>
      </c>
      <c r="E321" s="4" t="s">
        <v>19</v>
      </c>
      <c r="F321" s="4" t="s">
        <v>19</v>
      </c>
      <c r="G321" s="4" t="s">
        <v>68</v>
      </c>
      <c r="H321" s="4"/>
    </row>
    <row r="322" ht="15.75" customHeight="1">
      <c r="A322" s="65">
        <v>321.0</v>
      </c>
      <c r="B322" s="2" t="s">
        <v>678</v>
      </c>
      <c r="C322" s="4" t="s">
        <v>165</v>
      </c>
      <c r="D322" s="4" t="s">
        <v>31</v>
      </c>
      <c r="E322" s="4" t="s">
        <v>18</v>
      </c>
      <c r="F322" s="4" t="s">
        <v>7</v>
      </c>
      <c r="G322" s="4" t="s">
        <v>28</v>
      </c>
      <c r="H322" s="4"/>
    </row>
    <row r="323" ht="15.75" customHeight="1">
      <c r="A323" s="65">
        <v>322.0</v>
      </c>
      <c r="B323" s="2" t="s">
        <v>267</v>
      </c>
      <c r="C323" s="4" t="s">
        <v>172</v>
      </c>
      <c r="D323" s="4" t="s">
        <v>31</v>
      </c>
      <c r="E323" s="4" t="s">
        <v>18</v>
      </c>
      <c r="F323" s="4" t="s">
        <v>7</v>
      </c>
      <c r="G323" s="4" t="s">
        <v>68</v>
      </c>
      <c r="H323" s="4" t="s">
        <v>686</v>
      </c>
    </row>
    <row r="324" ht="15.75" customHeight="1">
      <c r="A324" s="65">
        <v>323.0</v>
      </c>
      <c r="B324" s="2" t="s">
        <v>660</v>
      </c>
      <c r="C324" s="4" t="s">
        <v>159</v>
      </c>
      <c r="D324" s="4" t="s">
        <v>31</v>
      </c>
      <c r="E324" s="4" t="s">
        <v>7</v>
      </c>
      <c r="F324" s="4" t="s">
        <v>7</v>
      </c>
      <c r="G324" s="4"/>
      <c r="H324" s="4" t="s">
        <v>688</v>
      </c>
    </row>
    <row r="325" ht="15.75" customHeight="1">
      <c r="A325" s="65">
        <v>324.0</v>
      </c>
      <c r="B325" s="2" t="s">
        <v>386</v>
      </c>
      <c r="C325" s="4" t="s">
        <v>388</v>
      </c>
      <c r="D325" s="4" t="s">
        <v>31</v>
      </c>
      <c r="E325" s="4" t="s">
        <v>18</v>
      </c>
      <c r="F325" s="4" t="s">
        <v>18</v>
      </c>
      <c r="G325" s="4" t="s">
        <v>27</v>
      </c>
      <c r="H325" s="4" t="s">
        <v>689</v>
      </c>
    </row>
    <row r="326" ht="15.75" customHeight="1">
      <c r="A326" s="65">
        <v>325.0</v>
      </c>
      <c r="B326" s="2" t="s">
        <v>610</v>
      </c>
      <c r="C326" s="4" t="s">
        <v>145</v>
      </c>
      <c r="D326" s="4" t="s">
        <v>31</v>
      </c>
      <c r="E326" s="4" t="s">
        <v>18</v>
      </c>
      <c r="F326" s="4" t="s">
        <v>7</v>
      </c>
      <c r="G326" s="4" t="s">
        <v>68</v>
      </c>
      <c r="H326" s="4" t="s">
        <v>690</v>
      </c>
    </row>
    <row r="327" ht="15.75" customHeight="1">
      <c r="A327" s="65">
        <v>326.0</v>
      </c>
      <c r="B327" s="2" t="s">
        <v>254</v>
      </c>
      <c r="C327" s="4" t="s">
        <v>255</v>
      </c>
      <c r="D327" s="4" t="s">
        <v>31</v>
      </c>
      <c r="E327" s="4" t="s">
        <v>18</v>
      </c>
      <c r="F327" s="4" t="s">
        <v>18</v>
      </c>
      <c r="G327" s="4" t="s">
        <v>27</v>
      </c>
      <c r="H327" s="4" t="s">
        <v>691</v>
      </c>
    </row>
    <row r="328" ht="15.75" customHeight="1">
      <c r="A328" s="65">
        <v>327.0</v>
      </c>
      <c r="B328" s="2" t="s">
        <v>692</v>
      </c>
      <c r="C328" s="4" t="s">
        <v>693</v>
      </c>
      <c r="D328" s="4" t="s">
        <v>31</v>
      </c>
      <c r="E328" s="4" t="s">
        <v>18</v>
      </c>
      <c r="F328" s="4" t="s">
        <v>18</v>
      </c>
      <c r="G328" s="4" t="s">
        <v>244</v>
      </c>
      <c r="H328" s="4" t="s">
        <v>694</v>
      </c>
    </row>
    <row r="329" ht="15.75" customHeight="1">
      <c r="A329" s="65">
        <v>328.0</v>
      </c>
      <c r="B329" s="2" t="s">
        <v>499</v>
      </c>
      <c r="C329" s="4" t="s">
        <v>148</v>
      </c>
      <c r="D329" s="4" t="s">
        <v>31</v>
      </c>
      <c r="E329" s="4" t="s">
        <v>7</v>
      </c>
      <c r="F329" s="4" t="s">
        <v>7</v>
      </c>
      <c r="G329" s="4"/>
      <c r="H329" s="4" t="s">
        <v>697</v>
      </c>
    </row>
    <row r="330" ht="15.75" customHeight="1">
      <c r="A330" s="65">
        <v>329.0</v>
      </c>
      <c r="B330" s="2" t="s">
        <v>672</v>
      </c>
      <c r="C330" s="4" t="s">
        <v>337</v>
      </c>
      <c r="D330" s="4" t="s">
        <v>31</v>
      </c>
      <c r="E330" s="4" t="s">
        <v>18</v>
      </c>
      <c r="F330" s="4"/>
      <c r="G330" s="4"/>
      <c r="H330" s="4"/>
    </row>
    <row r="331" ht="15.75" customHeight="1">
      <c r="A331" s="65">
        <v>330.0</v>
      </c>
      <c r="B331" s="2" t="s">
        <v>69</v>
      </c>
      <c r="C331" s="4" t="s">
        <v>70</v>
      </c>
      <c r="D331" s="4" t="s">
        <v>31</v>
      </c>
      <c r="E331" s="4" t="s">
        <v>7</v>
      </c>
      <c r="F331" s="4" t="s">
        <v>7</v>
      </c>
      <c r="G331" s="4" t="s">
        <v>28</v>
      </c>
      <c r="H331" s="4" t="s">
        <v>698</v>
      </c>
    </row>
    <row r="332" ht="15.75" customHeight="1">
      <c r="A332" s="65">
        <v>331.0</v>
      </c>
      <c r="B332" s="2" t="s">
        <v>606</v>
      </c>
      <c r="C332" s="4" t="s">
        <v>271</v>
      </c>
      <c r="D332" s="4" t="s">
        <v>111</v>
      </c>
      <c r="E332" s="4" t="s">
        <v>18</v>
      </c>
      <c r="F332" s="4" t="s">
        <v>18</v>
      </c>
      <c r="G332" s="4" t="s">
        <v>27</v>
      </c>
      <c r="H332" s="4" t="s">
        <v>699</v>
      </c>
    </row>
    <row r="333" ht="15.75" customHeight="1">
      <c r="A333" s="65">
        <v>332.0</v>
      </c>
      <c r="B333" s="2" t="s">
        <v>267</v>
      </c>
      <c r="C333" s="4" t="s">
        <v>172</v>
      </c>
      <c r="D333" s="4" t="s">
        <v>31</v>
      </c>
      <c r="E333" s="4" t="s">
        <v>7</v>
      </c>
      <c r="F333" s="4" t="s">
        <v>18</v>
      </c>
      <c r="G333" s="4" t="s">
        <v>68</v>
      </c>
      <c r="H333" s="4" t="s">
        <v>701</v>
      </c>
    </row>
    <row r="334" ht="15.75" customHeight="1">
      <c r="A334" s="65">
        <v>333.0</v>
      </c>
      <c r="B334" s="2" t="s">
        <v>505</v>
      </c>
      <c r="C334" s="4" t="s">
        <v>405</v>
      </c>
      <c r="D334" s="4" t="s">
        <v>31</v>
      </c>
      <c r="E334" s="4" t="s">
        <v>7</v>
      </c>
      <c r="F334" s="4" t="s">
        <v>7</v>
      </c>
      <c r="G334" s="4" t="s">
        <v>28</v>
      </c>
      <c r="H334" s="4" t="s">
        <v>702</v>
      </c>
    </row>
    <row r="335" ht="15.75" customHeight="1">
      <c r="A335" s="65">
        <v>334.0</v>
      </c>
      <c r="B335" s="2" t="s">
        <v>154</v>
      </c>
      <c r="C335" s="4" t="s">
        <v>155</v>
      </c>
      <c r="D335" s="4" t="s">
        <v>31</v>
      </c>
      <c r="E335" s="4" t="s">
        <v>18</v>
      </c>
      <c r="F335" s="4" t="s">
        <v>7</v>
      </c>
      <c r="G335" s="4" t="s">
        <v>68</v>
      </c>
      <c r="H335" s="4" t="s">
        <v>703</v>
      </c>
    </row>
    <row r="336" ht="15.75" customHeight="1">
      <c r="A336" s="65">
        <v>335.0</v>
      </c>
      <c r="B336" s="2" t="s">
        <v>514</v>
      </c>
      <c r="C336" s="4" t="s">
        <v>80</v>
      </c>
      <c r="D336" s="4" t="s">
        <v>31</v>
      </c>
      <c r="E336" s="4" t="s">
        <v>7</v>
      </c>
      <c r="F336" s="4" t="s">
        <v>7</v>
      </c>
      <c r="G336" s="4"/>
      <c r="H336" s="4"/>
    </row>
    <row r="337" ht="15.75" customHeight="1">
      <c r="A337" s="65">
        <v>336.0</v>
      </c>
      <c r="B337" s="2" t="s">
        <v>278</v>
      </c>
      <c r="C337" s="4" t="s">
        <v>148</v>
      </c>
      <c r="D337" s="4" t="s">
        <v>31</v>
      </c>
      <c r="E337" s="4" t="s">
        <v>18</v>
      </c>
      <c r="F337" s="4" t="s">
        <v>19</v>
      </c>
      <c r="G337" s="4" t="s">
        <v>27</v>
      </c>
      <c r="H337" s="4" t="s">
        <v>706</v>
      </c>
    </row>
    <row r="338" ht="15.75" customHeight="1">
      <c r="A338" s="65">
        <v>337.0</v>
      </c>
      <c r="B338" s="2" t="s">
        <v>226</v>
      </c>
      <c r="C338" s="4" t="s">
        <v>72</v>
      </c>
      <c r="D338" s="4" t="s">
        <v>31</v>
      </c>
      <c r="E338" s="4" t="s">
        <v>18</v>
      </c>
      <c r="F338" s="4" t="s">
        <v>18</v>
      </c>
      <c r="G338" s="4" t="s">
        <v>68</v>
      </c>
      <c r="H338" s="4"/>
    </row>
    <row r="339" ht="15.75" customHeight="1">
      <c r="A339" s="65">
        <v>338.0</v>
      </c>
      <c r="B339" s="2" t="s">
        <v>211</v>
      </c>
      <c r="C339" s="4" t="s">
        <v>212</v>
      </c>
      <c r="D339" s="4" t="s">
        <v>31</v>
      </c>
      <c r="E339" s="4" t="s">
        <v>18</v>
      </c>
      <c r="F339" s="4" t="s">
        <v>7</v>
      </c>
      <c r="G339" s="4" t="s">
        <v>68</v>
      </c>
      <c r="H339" s="4" t="s">
        <v>708</v>
      </c>
    </row>
    <row r="340" ht="15.75" customHeight="1">
      <c r="A340" s="65">
        <v>339.0</v>
      </c>
      <c r="B340" s="2" t="s">
        <v>256</v>
      </c>
      <c r="C340" s="4" t="s">
        <v>257</v>
      </c>
      <c r="D340" s="4" t="s">
        <v>31</v>
      </c>
      <c r="E340" s="4" t="s">
        <v>18</v>
      </c>
      <c r="F340" s="4" t="s">
        <v>18</v>
      </c>
      <c r="G340" s="4" t="s">
        <v>68</v>
      </c>
      <c r="H340" s="4" t="s">
        <v>709</v>
      </c>
    </row>
    <row r="341" ht="15.75" customHeight="1">
      <c r="A341" s="65">
        <v>340.0</v>
      </c>
      <c r="B341" s="2" t="s">
        <v>278</v>
      </c>
      <c r="C341" s="4" t="s">
        <v>148</v>
      </c>
      <c r="D341" s="4" t="s">
        <v>31</v>
      </c>
      <c r="E341" s="4" t="s">
        <v>18</v>
      </c>
      <c r="F341" s="4" t="s">
        <v>19</v>
      </c>
      <c r="G341" s="4" t="s">
        <v>68</v>
      </c>
      <c r="H341" s="4"/>
    </row>
    <row r="342" ht="15.75" customHeight="1">
      <c r="A342" s="65">
        <v>341.0</v>
      </c>
      <c r="B342" s="2" t="s">
        <v>164</v>
      </c>
      <c r="C342" s="4" t="s">
        <v>165</v>
      </c>
      <c r="D342" s="4" t="s">
        <v>31</v>
      </c>
      <c r="E342" s="4" t="s">
        <v>18</v>
      </c>
      <c r="F342" s="4" t="s">
        <v>7</v>
      </c>
      <c r="G342" s="4" t="s">
        <v>68</v>
      </c>
      <c r="H342" s="4" t="s">
        <v>710</v>
      </c>
    </row>
    <row r="343" ht="15.75" customHeight="1">
      <c r="A343" s="65">
        <v>342.0</v>
      </c>
      <c r="B343" s="2" t="s">
        <v>346</v>
      </c>
      <c r="C343" s="4" t="s">
        <v>347</v>
      </c>
      <c r="D343" s="4" t="s">
        <v>31</v>
      </c>
      <c r="E343" s="4" t="s">
        <v>7</v>
      </c>
      <c r="F343" s="4" t="s">
        <v>7</v>
      </c>
      <c r="G343" s="4"/>
      <c r="H343" s="4" t="s">
        <v>711</v>
      </c>
    </row>
    <row r="344" ht="15.75" customHeight="1">
      <c r="A344" s="65">
        <v>343.0</v>
      </c>
      <c r="B344" s="2" t="s">
        <v>408</v>
      </c>
      <c r="C344" s="4" t="s">
        <v>405</v>
      </c>
      <c r="D344" s="4" t="s">
        <v>31</v>
      </c>
      <c r="E344" s="4" t="s">
        <v>18</v>
      </c>
      <c r="F344" s="4" t="s">
        <v>7</v>
      </c>
      <c r="G344" s="4" t="s">
        <v>68</v>
      </c>
      <c r="H344" s="4" t="s">
        <v>712</v>
      </c>
    </row>
    <row r="345" ht="15.75" customHeight="1">
      <c r="A345" s="65">
        <v>344.0</v>
      </c>
      <c r="B345" s="2" t="s">
        <v>713</v>
      </c>
      <c r="C345" s="4" t="s">
        <v>72</v>
      </c>
      <c r="D345" s="4" t="s">
        <v>31</v>
      </c>
      <c r="E345" s="4" t="s">
        <v>18</v>
      </c>
      <c r="F345" s="4" t="s">
        <v>19</v>
      </c>
      <c r="G345" s="4" t="s">
        <v>68</v>
      </c>
      <c r="H345" s="4"/>
    </row>
    <row r="346" ht="15.75" customHeight="1">
      <c r="A346" s="65">
        <v>345.0</v>
      </c>
      <c r="B346" s="2" t="s">
        <v>354</v>
      </c>
      <c r="C346" s="4" t="s">
        <v>238</v>
      </c>
      <c r="D346" s="4" t="s">
        <v>31</v>
      </c>
      <c r="E346" s="4" t="s">
        <v>18</v>
      </c>
      <c r="F346" s="4" t="s">
        <v>18</v>
      </c>
      <c r="G346" s="4" t="s">
        <v>68</v>
      </c>
      <c r="H346" s="4"/>
    </row>
    <row r="347" ht="15.75" customHeight="1">
      <c r="A347" s="65">
        <v>346.0</v>
      </c>
      <c r="B347" s="2" t="s">
        <v>594</v>
      </c>
      <c r="C347" s="4" t="s">
        <v>595</v>
      </c>
      <c r="D347" s="4" t="s">
        <v>31</v>
      </c>
      <c r="E347" s="4" t="s">
        <v>18</v>
      </c>
      <c r="F347" s="4" t="s">
        <v>18</v>
      </c>
      <c r="G347" s="4" t="s">
        <v>27</v>
      </c>
      <c r="H347" s="4" t="s">
        <v>715</v>
      </c>
    </row>
    <row r="348" ht="15.75" customHeight="1">
      <c r="A348" s="65">
        <v>347.0</v>
      </c>
      <c r="B348" s="2" t="s">
        <v>178</v>
      </c>
      <c r="C348" s="4" t="s">
        <v>119</v>
      </c>
      <c r="D348" s="4" t="s">
        <v>31</v>
      </c>
      <c r="E348" s="4" t="s">
        <v>7</v>
      </c>
      <c r="F348" s="4" t="s">
        <v>7</v>
      </c>
      <c r="G348" s="4" t="s">
        <v>68</v>
      </c>
      <c r="H348" s="4"/>
    </row>
    <row r="349" ht="15.75" customHeight="1">
      <c r="A349" s="65">
        <v>348.0</v>
      </c>
      <c r="B349" s="2" t="s">
        <v>330</v>
      </c>
      <c r="C349" s="4" t="s">
        <v>331</v>
      </c>
      <c r="D349" s="4" t="s">
        <v>111</v>
      </c>
      <c r="E349" s="4" t="s">
        <v>18</v>
      </c>
      <c r="F349" s="4" t="s">
        <v>18</v>
      </c>
      <c r="G349" s="4" t="s">
        <v>27</v>
      </c>
      <c r="H349" s="4" t="s">
        <v>716</v>
      </c>
    </row>
    <row r="350" ht="15.75" customHeight="1">
      <c r="A350" s="65">
        <v>349.0</v>
      </c>
      <c r="B350" s="2" t="s">
        <v>493</v>
      </c>
      <c r="C350" s="4" t="s">
        <v>494</v>
      </c>
      <c r="D350" s="4" t="s">
        <v>31</v>
      </c>
      <c r="E350" s="4" t="s">
        <v>7</v>
      </c>
      <c r="F350" s="4" t="s">
        <v>7</v>
      </c>
      <c r="G350" s="4" t="s">
        <v>28</v>
      </c>
      <c r="H350" s="4" t="s">
        <v>717</v>
      </c>
    </row>
    <row r="351" ht="15.75" customHeight="1">
      <c r="A351" s="65">
        <v>350.0</v>
      </c>
      <c r="B351" s="2" t="s">
        <v>718</v>
      </c>
      <c r="C351" s="4" t="s">
        <v>479</v>
      </c>
      <c r="D351" s="4" t="s">
        <v>31</v>
      </c>
      <c r="E351" s="4" t="s">
        <v>18</v>
      </c>
      <c r="F351" s="4" t="s">
        <v>18</v>
      </c>
      <c r="G351" s="4" t="s">
        <v>27</v>
      </c>
      <c r="H351" s="4" t="s">
        <v>719</v>
      </c>
    </row>
    <row r="352" ht="15.75" customHeight="1">
      <c r="A352" s="65">
        <v>351.0</v>
      </c>
      <c r="B352" s="2" t="s">
        <v>389</v>
      </c>
      <c r="C352" s="4" t="s">
        <v>150</v>
      </c>
      <c r="D352" s="4" t="s">
        <v>31</v>
      </c>
      <c r="E352" s="4" t="s">
        <v>18</v>
      </c>
      <c r="F352" s="4" t="s">
        <v>18</v>
      </c>
      <c r="G352" s="4" t="s">
        <v>68</v>
      </c>
      <c r="H352" s="4" t="s">
        <v>722</v>
      </c>
    </row>
    <row r="353" ht="40.5" customHeight="1">
      <c r="A353" s="65">
        <v>352.0</v>
      </c>
      <c r="B353" s="2" t="s">
        <v>573</v>
      </c>
      <c r="C353" s="4" t="s">
        <v>574</v>
      </c>
      <c r="D353" s="4" t="s">
        <v>111</v>
      </c>
      <c r="E353" s="4" t="s">
        <v>18</v>
      </c>
      <c r="F353" s="4" t="s">
        <v>18</v>
      </c>
      <c r="G353" s="4" t="s">
        <v>24</v>
      </c>
      <c r="H353" s="4"/>
    </row>
    <row r="354" ht="15.75" customHeight="1">
      <c r="A354" s="65">
        <v>353.0</v>
      </c>
      <c r="B354" s="2" t="s">
        <v>626</v>
      </c>
      <c r="C354" s="4" t="s">
        <v>232</v>
      </c>
      <c r="D354" s="4" t="s">
        <v>31</v>
      </c>
      <c r="E354" s="4" t="s">
        <v>7</v>
      </c>
      <c r="F354" s="4" t="s">
        <v>7</v>
      </c>
      <c r="G354" s="4" t="s">
        <v>68</v>
      </c>
      <c r="H354" s="4" t="s">
        <v>723</v>
      </c>
    </row>
    <row r="355" ht="15.75" customHeight="1">
      <c r="A355" s="65">
        <v>354.0</v>
      </c>
      <c r="B355" s="2" t="s">
        <v>96</v>
      </c>
      <c r="C355" s="4" t="s">
        <v>85</v>
      </c>
      <c r="D355" s="4" t="s">
        <v>31</v>
      </c>
      <c r="E355" s="4" t="s">
        <v>19</v>
      </c>
      <c r="F355" s="4" t="s">
        <v>19</v>
      </c>
      <c r="G355" s="4"/>
      <c r="H355" s="4" t="s">
        <v>725</v>
      </c>
    </row>
    <row r="356" ht="15.75" customHeight="1">
      <c r="A356" s="65">
        <v>355.0</v>
      </c>
      <c r="B356" s="2" t="s">
        <v>727</v>
      </c>
      <c r="C356" s="4" t="s">
        <v>553</v>
      </c>
      <c r="D356" s="4" t="s">
        <v>31</v>
      </c>
      <c r="E356" s="4" t="s">
        <v>18</v>
      </c>
      <c r="F356" s="4" t="s">
        <v>18</v>
      </c>
      <c r="G356" s="4" t="s">
        <v>27</v>
      </c>
      <c r="H356" s="4" t="s">
        <v>728</v>
      </c>
    </row>
    <row r="357" ht="15.75" customHeight="1">
      <c r="A357" s="65">
        <v>356.0</v>
      </c>
      <c r="B357" s="2" t="s">
        <v>615</v>
      </c>
      <c r="C357" s="4" t="s">
        <v>616</v>
      </c>
      <c r="D357" s="4" t="s">
        <v>31</v>
      </c>
      <c r="E357" s="4" t="s">
        <v>19</v>
      </c>
      <c r="F357" s="4" t="s">
        <v>7</v>
      </c>
      <c r="G357" s="4" t="s">
        <v>68</v>
      </c>
      <c r="H357" s="4"/>
    </row>
    <row r="358" ht="15.75" customHeight="1">
      <c r="A358" s="65">
        <v>357.0</v>
      </c>
      <c r="B358" s="2" t="s">
        <v>511</v>
      </c>
      <c r="C358" s="4" t="s">
        <v>148</v>
      </c>
      <c r="D358" s="4" t="s">
        <v>31</v>
      </c>
      <c r="E358" s="4" t="s">
        <v>18</v>
      </c>
      <c r="F358" s="4" t="s">
        <v>18</v>
      </c>
      <c r="G358" s="4" t="s">
        <v>27</v>
      </c>
      <c r="H358" s="4"/>
    </row>
    <row r="359" ht="15.75" customHeight="1">
      <c r="A359" s="65">
        <v>358.0</v>
      </c>
      <c r="B359" s="2" t="s">
        <v>729</v>
      </c>
      <c r="C359" s="4" t="s">
        <v>172</v>
      </c>
      <c r="D359" s="4" t="s">
        <v>31</v>
      </c>
      <c r="E359" s="4" t="s">
        <v>7</v>
      </c>
      <c r="F359" s="4" t="s">
        <v>7</v>
      </c>
      <c r="G359" s="4" t="s">
        <v>28</v>
      </c>
      <c r="H359" s="4" t="s">
        <v>730</v>
      </c>
    </row>
    <row r="360" ht="15.75" customHeight="1">
      <c r="A360" s="65">
        <v>359.0</v>
      </c>
      <c r="B360" s="2" t="s">
        <v>404</v>
      </c>
      <c r="C360" s="4" t="s">
        <v>405</v>
      </c>
      <c r="D360" s="4" t="s">
        <v>31</v>
      </c>
      <c r="E360" s="4" t="s">
        <v>18</v>
      </c>
      <c r="F360" s="4" t="s">
        <v>18</v>
      </c>
      <c r="G360" s="4" t="s">
        <v>68</v>
      </c>
      <c r="H360" s="4" t="s">
        <v>731</v>
      </c>
    </row>
    <row r="361" ht="15.75" customHeight="1">
      <c r="A361" s="65">
        <v>360.0</v>
      </c>
      <c r="B361" s="2" t="s">
        <v>630</v>
      </c>
      <c r="C361" s="4" t="s">
        <v>631</v>
      </c>
      <c r="D361" s="4" t="s">
        <v>31</v>
      </c>
      <c r="E361" s="4" t="s">
        <v>18</v>
      </c>
      <c r="F361" s="4" t="s">
        <v>18</v>
      </c>
      <c r="G361" s="4" t="s">
        <v>27</v>
      </c>
      <c r="H361" s="4"/>
    </row>
    <row r="362" ht="15.75" customHeight="1">
      <c r="A362" s="65">
        <v>361.0</v>
      </c>
      <c r="B362" s="2" t="s">
        <v>734</v>
      </c>
      <c r="C362" s="4" t="s">
        <v>337</v>
      </c>
      <c r="D362" s="4" t="s">
        <v>31</v>
      </c>
      <c r="E362" s="4" t="s">
        <v>18</v>
      </c>
      <c r="F362" s="4" t="s">
        <v>18</v>
      </c>
      <c r="G362" s="4" t="s">
        <v>68</v>
      </c>
      <c r="H362" s="4" t="s">
        <v>735</v>
      </c>
    </row>
    <row r="363" ht="15.75" customHeight="1">
      <c r="A363" s="65">
        <v>362.0</v>
      </c>
      <c r="B363" s="2" t="s">
        <v>154</v>
      </c>
      <c r="C363" s="4" t="s">
        <v>155</v>
      </c>
      <c r="D363" s="4" t="s">
        <v>31</v>
      </c>
      <c r="E363" s="4" t="s">
        <v>18</v>
      </c>
      <c r="F363" s="4" t="s">
        <v>19</v>
      </c>
      <c r="G363" s="4" t="s">
        <v>24</v>
      </c>
      <c r="H363" s="4"/>
    </row>
    <row r="364" ht="15.75" customHeight="1">
      <c r="A364" s="65">
        <v>363.0</v>
      </c>
      <c r="B364" s="2" t="s">
        <v>736</v>
      </c>
      <c r="C364" s="4" t="s">
        <v>737</v>
      </c>
      <c r="D364" s="4" t="s">
        <v>111</v>
      </c>
      <c r="E364" s="4" t="s">
        <v>7</v>
      </c>
      <c r="F364" s="4" t="s">
        <v>7</v>
      </c>
      <c r="G364" s="4" t="s">
        <v>27</v>
      </c>
      <c r="H364" s="4" t="s">
        <v>738</v>
      </c>
    </row>
    <row r="365" ht="15.75" customHeight="1">
      <c r="A365" s="65">
        <v>364.0</v>
      </c>
      <c r="B365" s="2" t="s">
        <v>739</v>
      </c>
      <c r="C365" s="4" t="s">
        <v>337</v>
      </c>
      <c r="D365" s="4" t="s">
        <v>31</v>
      </c>
      <c r="E365" s="4" t="s">
        <v>18</v>
      </c>
      <c r="F365" s="4" t="s">
        <v>18</v>
      </c>
      <c r="G365" s="4" t="s">
        <v>68</v>
      </c>
      <c r="H365" s="4"/>
    </row>
    <row r="366" ht="15.75" customHeight="1">
      <c r="A366" s="65">
        <v>365.0</v>
      </c>
      <c r="B366" s="2" t="s">
        <v>280</v>
      </c>
      <c r="C366" s="4" t="s">
        <v>281</v>
      </c>
      <c r="D366" s="4" t="s">
        <v>31</v>
      </c>
      <c r="E366" s="4" t="s">
        <v>18</v>
      </c>
      <c r="F366" s="4" t="s">
        <v>18</v>
      </c>
      <c r="G366" s="4" t="s">
        <v>68</v>
      </c>
      <c r="H366" s="4" t="s">
        <v>740</v>
      </c>
    </row>
    <row r="367" ht="15.75" customHeight="1">
      <c r="A367" s="65">
        <v>366.0</v>
      </c>
      <c r="B367" s="2" t="s">
        <v>247</v>
      </c>
      <c r="C367" s="4" t="s">
        <v>72</v>
      </c>
      <c r="D367" s="4" t="s">
        <v>31</v>
      </c>
      <c r="E367" s="4" t="s">
        <v>18</v>
      </c>
      <c r="F367" s="4" t="s">
        <v>18</v>
      </c>
      <c r="G367" s="4" t="s">
        <v>27</v>
      </c>
      <c r="H367" s="4"/>
    </row>
    <row r="368" ht="15.75" customHeight="1">
      <c r="A368" s="65">
        <v>367.0</v>
      </c>
      <c r="B368" s="2" t="s">
        <v>743</v>
      </c>
      <c r="C368" s="4" t="s">
        <v>537</v>
      </c>
      <c r="D368" s="4" t="s">
        <v>31</v>
      </c>
      <c r="E368" s="4" t="s">
        <v>18</v>
      </c>
      <c r="F368" s="4" t="s">
        <v>18</v>
      </c>
      <c r="G368" s="4"/>
      <c r="H368" s="4"/>
    </row>
    <row r="369" ht="15.75" customHeight="1">
      <c r="A369" s="65">
        <v>368.0</v>
      </c>
      <c r="B369" s="2" t="s">
        <v>259</v>
      </c>
      <c r="C369" s="4" t="s">
        <v>260</v>
      </c>
      <c r="D369" s="4" t="s">
        <v>31</v>
      </c>
      <c r="E369" s="4" t="s">
        <v>7</v>
      </c>
      <c r="F369" s="4" t="s">
        <v>7</v>
      </c>
      <c r="G369" s="4" t="s">
        <v>28</v>
      </c>
      <c r="H369" s="4" t="s">
        <v>744</v>
      </c>
    </row>
    <row r="370" ht="15.75" customHeight="1">
      <c r="A370" s="65">
        <v>369.0</v>
      </c>
      <c r="B370" s="2" t="s">
        <v>69</v>
      </c>
      <c r="C370" s="4" t="s">
        <v>70</v>
      </c>
      <c r="D370" s="4" t="s">
        <v>31</v>
      </c>
      <c r="E370" s="4" t="s">
        <v>18</v>
      </c>
      <c r="F370" s="4" t="s">
        <v>18</v>
      </c>
      <c r="G370" s="4" t="s">
        <v>27</v>
      </c>
      <c r="H370" s="4" t="s">
        <v>745</v>
      </c>
    </row>
    <row r="371" ht="15.75" customHeight="1">
      <c r="A371" s="65">
        <v>370.0</v>
      </c>
      <c r="B371" s="2" t="s">
        <v>465</v>
      </c>
      <c r="C371" s="4" t="s">
        <v>185</v>
      </c>
      <c r="D371" s="4" t="s">
        <v>31</v>
      </c>
      <c r="E371" s="4" t="s">
        <v>18</v>
      </c>
      <c r="F371" s="4" t="s">
        <v>18</v>
      </c>
      <c r="G371" s="4" t="s">
        <v>27</v>
      </c>
      <c r="H371" s="4" t="s">
        <v>746</v>
      </c>
    </row>
    <row r="372" ht="15.75" customHeight="1">
      <c r="A372" s="65">
        <v>371.0</v>
      </c>
      <c r="B372" s="2" t="s">
        <v>411</v>
      </c>
      <c r="C372" s="4" t="s">
        <v>212</v>
      </c>
      <c r="D372" s="4" t="s">
        <v>31</v>
      </c>
      <c r="E372" s="4" t="s">
        <v>7</v>
      </c>
      <c r="F372" s="4" t="s">
        <v>7</v>
      </c>
      <c r="G372" s="4" t="s">
        <v>28</v>
      </c>
      <c r="H372" s="4" t="s">
        <v>747</v>
      </c>
    </row>
    <row r="373" ht="15.75" customHeight="1">
      <c r="A373" s="65">
        <v>372.0</v>
      </c>
      <c r="B373" s="2" t="s">
        <v>62</v>
      </c>
      <c r="C373" s="4" t="s">
        <v>63</v>
      </c>
      <c r="D373" s="4" t="s">
        <v>31</v>
      </c>
      <c r="E373" s="4" t="s">
        <v>18</v>
      </c>
      <c r="F373" s="4" t="s">
        <v>7</v>
      </c>
      <c r="G373" s="4" t="s">
        <v>515</v>
      </c>
      <c r="H373" s="4" t="s">
        <v>748</v>
      </c>
    </row>
    <row r="374" ht="15.75" customHeight="1">
      <c r="A374" s="65">
        <v>373.0</v>
      </c>
      <c r="B374" s="2" t="s">
        <v>526</v>
      </c>
      <c r="C374" s="4" t="s">
        <v>527</v>
      </c>
      <c r="D374" s="4" t="s">
        <v>31</v>
      </c>
      <c r="E374" s="4" t="s">
        <v>18</v>
      </c>
      <c r="F374" s="4" t="s">
        <v>18</v>
      </c>
      <c r="G374" s="4" t="s">
        <v>27</v>
      </c>
      <c r="H374" s="4" t="s">
        <v>749</v>
      </c>
    </row>
    <row r="375" ht="15.75" customHeight="1">
      <c r="A375" s="65">
        <v>374.0</v>
      </c>
      <c r="B375" s="2" t="s">
        <v>291</v>
      </c>
      <c r="C375" s="4" t="s">
        <v>155</v>
      </c>
      <c r="D375" s="4" t="s">
        <v>31</v>
      </c>
      <c r="E375" s="4" t="s">
        <v>18</v>
      </c>
      <c r="F375" s="4" t="s">
        <v>18</v>
      </c>
      <c r="G375" s="4" t="s">
        <v>27</v>
      </c>
      <c r="H375" s="4" t="s">
        <v>750</v>
      </c>
    </row>
    <row r="376" ht="15.75" customHeight="1">
      <c r="A376" s="65">
        <v>375.0</v>
      </c>
      <c r="B376" s="2" t="s">
        <v>626</v>
      </c>
      <c r="C376" s="4" t="s">
        <v>232</v>
      </c>
      <c r="D376" s="4" t="s">
        <v>31</v>
      </c>
      <c r="E376" s="4" t="s">
        <v>18</v>
      </c>
      <c r="F376" s="4" t="s">
        <v>18</v>
      </c>
      <c r="G376" s="4" t="s">
        <v>27</v>
      </c>
      <c r="H376" s="4" t="s">
        <v>751</v>
      </c>
    </row>
    <row r="377" ht="15.75" customHeight="1">
      <c r="A377" s="65">
        <v>376.0</v>
      </c>
      <c r="B377" s="2" t="s">
        <v>71</v>
      </c>
      <c r="C377" s="4" t="s">
        <v>72</v>
      </c>
      <c r="D377" s="4" t="s">
        <v>31</v>
      </c>
      <c r="E377" s="4" t="s">
        <v>18</v>
      </c>
      <c r="F377" s="4" t="s">
        <v>18</v>
      </c>
      <c r="G377" s="4" t="s">
        <v>27</v>
      </c>
      <c r="H377" s="4"/>
    </row>
    <row r="378" ht="15.75" customHeight="1">
      <c r="A378" s="65">
        <v>377.0</v>
      </c>
      <c r="B378" s="2" t="s">
        <v>219</v>
      </c>
      <c r="C378" s="4" t="s">
        <v>104</v>
      </c>
      <c r="D378" s="4" t="s">
        <v>31</v>
      </c>
      <c r="E378" s="4" t="s">
        <v>18</v>
      </c>
      <c r="F378" s="4" t="s">
        <v>18</v>
      </c>
      <c r="G378" s="4" t="s">
        <v>68</v>
      </c>
      <c r="H378" s="4" t="s">
        <v>752</v>
      </c>
    </row>
    <row r="379" ht="15.75" customHeight="1">
      <c r="A379" s="65">
        <v>378.0</v>
      </c>
      <c r="B379" s="2" t="s">
        <v>564</v>
      </c>
      <c r="C379" s="4" t="s">
        <v>70</v>
      </c>
      <c r="D379" s="4" t="s">
        <v>31</v>
      </c>
      <c r="E379" s="4" t="s">
        <v>7</v>
      </c>
      <c r="F379" s="4" t="s">
        <v>7</v>
      </c>
      <c r="G379" s="4" t="s">
        <v>28</v>
      </c>
      <c r="H379" s="4" t="s">
        <v>753</v>
      </c>
    </row>
    <row r="380" ht="15.75" customHeight="1">
      <c r="A380" s="65">
        <v>379.0</v>
      </c>
      <c r="B380" s="2" t="s">
        <v>320</v>
      </c>
      <c r="C380" s="4" t="s">
        <v>321</v>
      </c>
      <c r="D380" s="4" t="s">
        <v>31</v>
      </c>
      <c r="E380" s="4" t="s">
        <v>7</v>
      </c>
      <c r="F380" s="4" t="s">
        <v>7</v>
      </c>
      <c r="G380" s="4"/>
      <c r="H380" s="4" t="s">
        <v>755</v>
      </c>
    </row>
    <row r="381" ht="15.75" customHeight="1">
      <c r="A381" s="65">
        <v>380.0</v>
      </c>
      <c r="B381" s="2" t="s">
        <v>256</v>
      </c>
      <c r="C381" s="4" t="s">
        <v>257</v>
      </c>
      <c r="D381" s="4" t="s">
        <v>31</v>
      </c>
      <c r="E381" s="4" t="s">
        <v>18</v>
      </c>
      <c r="F381" s="4" t="s">
        <v>7</v>
      </c>
      <c r="G381" s="4" t="s">
        <v>28</v>
      </c>
      <c r="H381" s="4" t="s">
        <v>758</v>
      </c>
    </row>
    <row r="382" ht="15.75" customHeight="1">
      <c r="A382" s="65">
        <v>381.0</v>
      </c>
      <c r="B382" s="2" t="s">
        <v>97</v>
      </c>
      <c r="C382" s="4" t="s">
        <v>98</v>
      </c>
      <c r="D382" s="4" t="s">
        <v>31</v>
      </c>
      <c r="E382" s="4" t="s">
        <v>18</v>
      </c>
      <c r="F382" s="4" t="s">
        <v>19</v>
      </c>
      <c r="G382" s="4" t="s">
        <v>68</v>
      </c>
      <c r="H382" s="4" t="s">
        <v>759</v>
      </c>
    </row>
    <row r="383" ht="15.75" customHeight="1">
      <c r="A383" s="65">
        <v>382.0</v>
      </c>
      <c r="B383" s="2" t="s">
        <v>147</v>
      </c>
      <c r="C383" s="4" t="s">
        <v>148</v>
      </c>
      <c r="D383" s="4" t="s">
        <v>31</v>
      </c>
      <c r="E383" s="4" t="s">
        <v>7</v>
      </c>
      <c r="F383" s="4" t="s">
        <v>7</v>
      </c>
      <c r="G383" s="4" t="s">
        <v>27</v>
      </c>
      <c r="H383" s="4" t="s">
        <v>760</v>
      </c>
    </row>
    <row r="384" ht="15.75" customHeight="1">
      <c r="A384" s="65">
        <v>383.0</v>
      </c>
      <c r="B384" s="2" t="s">
        <v>282</v>
      </c>
      <c r="C384" s="4" t="s">
        <v>283</v>
      </c>
      <c r="D384" s="4" t="s">
        <v>31</v>
      </c>
      <c r="E384" s="4" t="s">
        <v>7</v>
      </c>
      <c r="F384" s="4" t="s">
        <v>7</v>
      </c>
      <c r="G384" s="4"/>
      <c r="H384" s="4" t="s">
        <v>762</v>
      </c>
    </row>
    <row r="385" ht="15.75" customHeight="1">
      <c r="A385" s="65">
        <v>384.0</v>
      </c>
      <c r="B385" s="2" t="s">
        <v>764</v>
      </c>
      <c r="C385" s="4" t="s">
        <v>765</v>
      </c>
      <c r="D385" s="4" t="s">
        <v>31</v>
      </c>
      <c r="E385" s="4" t="s">
        <v>7</v>
      </c>
      <c r="F385" s="4" t="s">
        <v>7</v>
      </c>
      <c r="G385" s="4" t="s">
        <v>68</v>
      </c>
      <c r="H385" s="4" t="s">
        <v>766</v>
      </c>
    </row>
    <row r="386" ht="15.75" customHeight="1">
      <c r="A386" s="65">
        <v>385.0</v>
      </c>
      <c r="B386" s="2" t="s">
        <v>362</v>
      </c>
      <c r="C386" s="4" t="s">
        <v>150</v>
      </c>
      <c r="D386" s="4" t="s">
        <v>31</v>
      </c>
      <c r="E386" s="4" t="s">
        <v>7</v>
      </c>
      <c r="F386" s="4" t="s">
        <v>7</v>
      </c>
      <c r="G386" s="4"/>
      <c r="H386" s="4" t="s">
        <v>767</v>
      </c>
    </row>
    <row r="387" ht="15.75" customHeight="1">
      <c r="A387" s="65">
        <v>386.0</v>
      </c>
      <c r="B387" s="2" t="s">
        <v>768</v>
      </c>
      <c r="C387" s="4" t="s">
        <v>337</v>
      </c>
      <c r="D387" s="4" t="s">
        <v>31</v>
      </c>
      <c r="E387" s="4" t="s">
        <v>7</v>
      </c>
      <c r="F387" s="4" t="s">
        <v>7</v>
      </c>
      <c r="G387" s="4" t="s">
        <v>28</v>
      </c>
      <c r="H387" s="4" t="s">
        <v>769</v>
      </c>
    </row>
    <row r="388" ht="15.75" customHeight="1">
      <c r="A388" s="65">
        <v>387.0</v>
      </c>
      <c r="B388" s="2" t="s">
        <v>231</v>
      </c>
      <c r="C388" s="4" t="s">
        <v>232</v>
      </c>
      <c r="D388" s="4" t="s">
        <v>31</v>
      </c>
      <c r="E388" s="4" t="s">
        <v>7</v>
      </c>
      <c r="F388" s="4" t="s">
        <v>7</v>
      </c>
      <c r="G388" s="4" t="s">
        <v>28</v>
      </c>
      <c r="H388" s="4" t="s">
        <v>770</v>
      </c>
    </row>
    <row r="389" ht="15.75" customHeight="1">
      <c r="A389" s="65">
        <v>388.0</v>
      </c>
      <c r="B389" s="2" t="s">
        <v>267</v>
      </c>
      <c r="C389" s="4" t="s">
        <v>172</v>
      </c>
      <c r="D389" s="4" t="s">
        <v>31</v>
      </c>
      <c r="E389" s="4" t="s">
        <v>18</v>
      </c>
      <c r="F389" s="4" t="s">
        <v>18</v>
      </c>
      <c r="G389" s="4" t="s">
        <v>24</v>
      </c>
      <c r="H389" s="4"/>
    </row>
    <row r="390" ht="15.75" customHeight="1">
      <c r="A390" s="65">
        <v>389.0</v>
      </c>
      <c r="B390" s="2" t="s">
        <v>154</v>
      </c>
      <c r="C390" s="4" t="s">
        <v>155</v>
      </c>
      <c r="D390" s="4" t="s">
        <v>31</v>
      </c>
      <c r="E390" s="4" t="s">
        <v>18</v>
      </c>
      <c r="F390" s="4" t="s">
        <v>7</v>
      </c>
      <c r="G390" s="4" t="s">
        <v>68</v>
      </c>
      <c r="H390" s="4"/>
    </row>
    <row r="391" ht="15.75" customHeight="1">
      <c r="A391" s="65">
        <v>390.0</v>
      </c>
      <c r="B391" s="2" t="s">
        <v>456</v>
      </c>
      <c r="C391" s="4" t="s">
        <v>457</v>
      </c>
      <c r="D391" s="4" t="s">
        <v>31</v>
      </c>
      <c r="E391" s="4" t="s">
        <v>18</v>
      </c>
      <c r="F391" s="4" t="s">
        <v>19</v>
      </c>
      <c r="G391" s="4" t="s">
        <v>27</v>
      </c>
      <c r="H391" s="4" t="s">
        <v>773</v>
      </c>
    </row>
    <row r="392" ht="15.75" customHeight="1">
      <c r="A392" s="65">
        <v>391.0</v>
      </c>
      <c r="B392" s="2" t="s">
        <v>774</v>
      </c>
      <c r="C392" s="4" t="s">
        <v>119</v>
      </c>
      <c r="D392" s="4" t="s">
        <v>31</v>
      </c>
      <c r="E392" s="4" t="s">
        <v>18</v>
      </c>
      <c r="F392" s="4" t="s">
        <v>18</v>
      </c>
      <c r="G392" s="4" t="s">
        <v>68</v>
      </c>
      <c r="H392" s="4"/>
    </row>
    <row r="393" ht="15.75" customHeight="1">
      <c r="A393" s="65">
        <v>392.0</v>
      </c>
      <c r="B393" s="2" t="s">
        <v>154</v>
      </c>
      <c r="C393" s="4" t="s">
        <v>155</v>
      </c>
      <c r="D393" s="4" t="s">
        <v>31</v>
      </c>
      <c r="E393" s="4" t="s">
        <v>7</v>
      </c>
      <c r="F393" s="4" t="s">
        <v>7</v>
      </c>
      <c r="G393" s="4" t="s">
        <v>28</v>
      </c>
      <c r="H393" s="4" t="s">
        <v>775</v>
      </c>
    </row>
    <row r="394" ht="15.75" customHeight="1">
      <c r="A394" s="65">
        <v>393.0</v>
      </c>
      <c r="B394" s="2" t="s">
        <v>211</v>
      </c>
      <c r="C394" s="4" t="s">
        <v>212</v>
      </c>
      <c r="D394" s="4" t="s">
        <v>31</v>
      </c>
      <c r="E394" s="4" t="s">
        <v>18</v>
      </c>
      <c r="F394" s="4" t="s">
        <v>7</v>
      </c>
      <c r="G394" s="4" t="s">
        <v>68</v>
      </c>
      <c r="H394" s="4" t="s">
        <v>776</v>
      </c>
    </row>
    <row r="395" ht="15.75" customHeight="1">
      <c r="A395" s="65">
        <v>394.0</v>
      </c>
      <c r="B395" s="2" t="s">
        <v>149</v>
      </c>
      <c r="C395" s="4" t="s">
        <v>150</v>
      </c>
      <c r="D395" s="4" t="s">
        <v>31</v>
      </c>
      <c r="E395" s="4" t="s">
        <v>18</v>
      </c>
      <c r="F395" s="4" t="s">
        <v>18</v>
      </c>
      <c r="G395" s="4" t="s">
        <v>68</v>
      </c>
      <c r="H395" s="4" t="s">
        <v>777</v>
      </c>
    </row>
    <row r="396" ht="15.75" customHeight="1">
      <c r="A396" s="65">
        <v>395.0</v>
      </c>
      <c r="B396" s="2" t="s">
        <v>496</v>
      </c>
      <c r="C396" s="4" t="s">
        <v>150</v>
      </c>
      <c r="D396" s="4" t="s">
        <v>31</v>
      </c>
      <c r="E396" s="4" t="s">
        <v>18</v>
      </c>
      <c r="F396" s="4" t="s">
        <v>18</v>
      </c>
      <c r="G396" s="4" t="s">
        <v>68</v>
      </c>
      <c r="H396" s="4"/>
    </row>
    <row r="397" ht="15.75" customHeight="1">
      <c r="A397" s="65">
        <v>396.0</v>
      </c>
      <c r="B397" s="2" t="s">
        <v>97</v>
      </c>
      <c r="C397" s="4" t="s">
        <v>98</v>
      </c>
      <c r="D397" s="4" t="s">
        <v>31</v>
      </c>
      <c r="E397" s="4" t="s">
        <v>18</v>
      </c>
      <c r="F397" s="4" t="s">
        <v>18</v>
      </c>
      <c r="G397" s="4" t="s">
        <v>68</v>
      </c>
      <c r="H397" s="4" t="s">
        <v>778</v>
      </c>
    </row>
    <row r="398" ht="15.75" customHeight="1">
      <c r="A398" s="65">
        <v>397.0</v>
      </c>
      <c r="B398" s="2" t="s">
        <v>220</v>
      </c>
      <c r="C398" s="4" t="s">
        <v>221</v>
      </c>
      <c r="D398" s="4" t="s">
        <v>31</v>
      </c>
      <c r="E398" s="4" t="s">
        <v>19</v>
      </c>
      <c r="F398" s="4" t="s">
        <v>19</v>
      </c>
      <c r="G398" s="4" t="s">
        <v>127</v>
      </c>
      <c r="H398" s="4"/>
    </row>
    <row r="399" ht="15.75" customHeight="1">
      <c r="A399" s="65">
        <v>398.0</v>
      </c>
      <c r="B399" s="2" t="s">
        <v>289</v>
      </c>
      <c r="C399" s="4" t="s">
        <v>150</v>
      </c>
      <c r="D399" s="4" t="s">
        <v>31</v>
      </c>
      <c r="E399" s="4" t="s">
        <v>7</v>
      </c>
      <c r="F399" s="4" t="s">
        <v>18</v>
      </c>
      <c r="G399" s="4"/>
      <c r="H399" s="4" t="s">
        <v>779</v>
      </c>
    </row>
    <row r="400" ht="15.75" customHeight="1">
      <c r="A400" s="65">
        <v>399.0</v>
      </c>
      <c r="B400" s="2" t="s">
        <v>421</v>
      </c>
      <c r="C400" s="4" t="s">
        <v>212</v>
      </c>
      <c r="D400" s="4" t="s">
        <v>31</v>
      </c>
      <c r="E400" s="4" t="s">
        <v>18</v>
      </c>
      <c r="F400" s="4" t="s">
        <v>18</v>
      </c>
      <c r="G400" s="4" t="s">
        <v>24</v>
      </c>
      <c r="H400" s="4"/>
    </row>
    <row r="401" ht="15.75" customHeight="1">
      <c r="A401" s="65">
        <v>400.0</v>
      </c>
      <c r="B401" s="2" t="s">
        <v>421</v>
      </c>
      <c r="C401" s="4" t="s">
        <v>212</v>
      </c>
      <c r="D401" s="4" t="s">
        <v>31</v>
      </c>
      <c r="E401" s="4" t="s">
        <v>18</v>
      </c>
      <c r="F401" s="4" t="s">
        <v>7</v>
      </c>
      <c r="G401" s="4" t="s">
        <v>68</v>
      </c>
      <c r="H401" s="4" t="s">
        <v>780</v>
      </c>
    </row>
    <row r="402" ht="15.75" customHeight="1">
      <c r="A402" s="65">
        <v>401.0</v>
      </c>
      <c r="B402" s="2" t="s">
        <v>421</v>
      </c>
      <c r="C402" s="4" t="s">
        <v>212</v>
      </c>
      <c r="D402" s="4" t="s">
        <v>31</v>
      </c>
      <c r="E402" s="4" t="s">
        <v>7</v>
      </c>
      <c r="F402" s="4" t="s">
        <v>7</v>
      </c>
      <c r="G402" s="4" t="s">
        <v>28</v>
      </c>
      <c r="H402" s="4" t="s">
        <v>783</v>
      </c>
    </row>
    <row r="403" ht="15.75" customHeight="1">
      <c r="A403" s="65">
        <v>402.0</v>
      </c>
      <c r="B403" s="2" t="s">
        <v>103</v>
      </c>
      <c r="C403" s="4" t="s">
        <v>104</v>
      </c>
      <c r="D403" s="4" t="s">
        <v>31</v>
      </c>
      <c r="E403" s="4" t="s">
        <v>7</v>
      </c>
      <c r="F403" s="4" t="s">
        <v>7</v>
      </c>
      <c r="G403" s="4" t="s">
        <v>68</v>
      </c>
      <c r="H403" s="4" t="s">
        <v>784</v>
      </c>
    </row>
    <row r="404" ht="15.75" customHeight="1">
      <c r="A404" s="65">
        <v>403.0</v>
      </c>
      <c r="B404" s="2" t="s">
        <v>256</v>
      </c>
      <c r="C404" s="4" t="s">
        <v>257</v>
      </c>
      <c r="D404" s="4" t="s">
        <v>31</v>
      </c>
      <c r="E404" s="4" t="s">
        <v>18</v>
      </c>
      <c r="F404" s="4" t="s">
        <v>18</v>
      </c>
      <c r="G404" s="4" t="s">
        <v>244</v>
      </c>
      <c r="H404" s="4"/>
    </row>
    <row r="405" ht="15.75" customHeight="1">
      <c r="A405" s="65">
        <v>404.0</v>
      </c>
      <c r="B405" s="2" t="s">
        <v>785</v>
      </c>
      <c r="C405" s="4" t="s">
        <v>787</v>
      </c>
      <c r="D405" s="4" t="s">
        <v>31</v>
      </c>
      <c r="E405" s="4" t="s">
        <v>18</v>
      </c>
      <c r="F405" s="4" t="s">
        <v>7</v>
      </c>
      <c r="G405" s="4" t="s">
        <v>27</v>
      </c>
      <c r="H405" s="4" t="s">
        <v>789</v>
      </c>
    </row>
    <row r="406" ht="15.75" customHeight="1">
      <c r="A406" s="65">
        <v>405.0</v>
      </c>
      <c r="B406" s="2" t="s">
        <v>288</v>
      </c>
      <c r="C406" s="4" t="s">
        <v>198</v>
      </c>
      <c r="D406" s="4" t="s">
        <v>31</v>
      </c>
      <c r="E406" s="4" t="s">
        <v>7</v>
      </c>
      <c r="F406" s="4" t="s">
        <v>7</v>
      </c>
      <c r="G406" s="4" t="s">
        <v>24</v>
      </c>
      <c r="H406" s="4" t="s">
        <v>790</v>
      </c>
    </row>
    <row r="407" ht="15.75" customHeight="1">
      <c r="A407" s="65">
        <v>406.0</v>
      </c>
      <c r="B407" s="2" t="s">
        <v>259</v>
      </c>
      <c r="C407" s="4" t="s">
        <v>260</v>
      </c>
      <c r="D407" s="4" t="s">
        <v>31</v>
      </c>
      <c r="E407" s="4" t="s">
        <v>19</v>
      </c>
      <c r="F407" s="4" t="s">
        <v>7</v>
      </c>
      <c r="G407" s="4" t="s">
        <v>68</v>
      </c>
      <c r="H407" s="4"/>
    </row>
    <row r="408" ht="15.75" customHeight="1">
      <c r="A408" s="65">
        <v>407.0</v>
      </c>
      <c r="B408" s="2" t="s">
        <v>342</v>
      </c>
      <c r="C408" s="4" t="s">
        <v>344</v>
      </c>
      <c r="D408" s="4" t="s">
        <v>31</v>
      </c>
      <c r="E408" s="4" t="s">
        <v>7</v>
      </c>
      <c r="F408" s="4" t="s">
        <v>7</v>
      </c>
      <c r="G408" s="4" t="s">
        <v>68</v>
      </c>
      <c r="H408" s="66" t="s">
        <v>299</v>
      </c>
    </row>
    <row r="409" ht="15.75" customHeight="1">
      <c r="A409" s="65">
        <v>408.0</v>
      </c>
      <c r="B409" s="2" t="s">
        <v>97</v>
      </c>
      <c r="C409" s="4" t="s">
        <v>98</v>
      </c>
      <c r="D409" s="4" t="s">
        <v>31</v>
      </c>
      <c r="E409" s="4" t="s">
        <v>7</v>
      </c>
      <c r="F409" s="4" t="s">
        <v>7</v>
      </c>
      <c r="G409" s="4" t="s">
        <v>68</v>
      </c>
      <c r="H409" s="4" t="s">
        <v>791</v>
      </c>
    </row>
    <row r="410" ht="15.75" customHeight="1">
      <c r="A410" s="30">
        <v>409.0</v>
      </c>
      <c r="B410" s="2" t="s">
        <v>792</v>
      </c>
      <c r="C410" s="4" t="s">
        <v>793</v>
      </c>
      <c r="D410" s="4" t="s">
        <v>31</v>
      </c>
      <c r="E410" s="4" t="s">
        <v>18</v>
      </c>
      <c r="F410" s="4" t="s">
        <v>18</v>
      </c>
      <c r="G410" s="4" t="s">
        <v>27</v>
      </c>
      <c r="H410" s="4"/>
      <c r="I410" s="30"/>
      <c r="J410" s="30"/>
      <c r="K410" s="30"/>
      <c r="L410" s="30"/>
      <c r="M410" s="30"/>
      <c r="N410" s="30"/>
      <c r="O410" s="30"/>
      <c r="P410" s="30"/>
      <c r="Q410" s="30"/>
      <c r="R410" s="30"/>
      <c r="S410" s="30"/>
      <c r="T410" s="30"/>
      <c r="U410" s="30"/>
      <c r="V410" s="30"/>
      <c r="W410" s="30"/>
      <c r="X410" s="30"/>
      <c r="Y410" s="30"/>
    </row>
    <row r="411" ht="15.75" customHeight="1">
      <c r="A411" s="65">
        <v>410.0</v>
      </c>
      <c r="B411" s="2" t="s">
        <v>756</v>
      </c>
      <c r="C411" s="4" t="s">
        <v>757</v>
      </c>
      <c r="D411" s="4" t="s">
        <v>31</v>
      </c>
      <c r="E411" s="4" t="s">
        <v>18</v>
      </c>
      <c r="F411" s="4" t="s">
        <v>18</v>
      </c>
      <c r="G411" s="4" t="s">
        <v>27</v>
      </c>
      <c r="H411" s="4" t="s">
        <v>794</v>
      </c>
      <c r="I411" s="30"/>
      <c r="J411" s="30"/>
      <c r="K411" s="30"/>
      <c r="L411" s="30"/>
      <c r="M411" s="30"/>
      <c r="N411" s="30"/>
      <c r="O411" s="30"/>
      <c r="P411" s="30"/>
      <c r="Q411" s="30"/>
      <c r="R411" s="30"/>
      <c r="S411" s="30"/>
      <c r="T411" s="30"/>
      <c r="U411" s="30"/>
      <c r="V411" s="30"/>
      <c r="W411" s="30"/>
      <c r="X411" s="30"/>
      <c r="Y411" s="30"/>
    </row>
    <row r="412" ht="15.75" customHeight="1">
      <c r="A412" s="65">
        <v>411.0</v>
      </c>
      <c r="B412" s="2" t="s">
        <v>643</v>
      </c>
      <c r="C412" s="4" t="s">
        <v>163</v>
      </c>
      <c r="D412" s="4" t="s">
        <v>31</v>
      </c>
      <c r="E412" s="4" t="s">
        <v>18</v>
      </c>
      <c r="F412" s="4" t="s">
        <v>18</v>
      </c>
      <c r="G412" s="4" t="s">
        <v>27</v>
      </c>
      <c r="H412" s="4" t="s">
        <v>796</v>
      </c>
    </row>
    <row r="413" ht="15.75" customHeight="1">
      <c r="A413" s="65">
        <v>412.0</v>
      </c>
      <c r="B413" s="2" t="s">
        <v>797</v>
      </c>
      <c r="C413" s="4" t="s">
        <v>798</v>
      </c>
      <c r="D413" s="4" t="s">
        <v>33</v>
      </c>
      <c r="E413" s="4" t="s">
        <v>18</v>
      </c>
      <c r="F413" s="4" t="s">
        <v>19</v>
      </c>
      <c r="G413" s="4" t="s">
        <v>27</v>
      </c>
      <c r="H413" s="4"/>
    </row>
    <row r="414" ht="15.75" customHeight="1">
      <c r="A414" s="65">
        <v>413.0</v>
      </c>
      <c r="B414" s="2" t="s">
        <v>480</v>
      </c>
      <c r="C414" s="4" t="s">
        <v>481</v>
      </c>
      <c r="D414" s="4" t="s">
        <v>33</v>
      </c>
      <c r="E414" s="4" t="s">
        <v>18</v>
      </c>
      <c r="F414" s="4" t="s">
        <v>18</v>
      </c>
      <c r="G414" s="4" t="s">
        <v>27</v>
      </c>
      <c r="H414" s="4" t="s">
        <v>799</v>
      </c>
    </row>
    <row r="415" ht="15.75" customHeight="1">
      <c r="A415" s="65">
        <v>414.0</v>
      </c>
      <c r="B415" s="2" t="s">
        <v>667</v>
      </c>
      <c r="C415" s="4" t="s">
        <v>668</v>
      </c>
      <c r="D415" s="4" t="s">
        <v>111</v>
      </c>
      <c r="E415" s="4" t="s">
        <v>18</v>
      </c>
      <c r="F415" s="4" t="s">
        <v>18</v>
      </c>
      <c r="G415" s="4" t="s">
        <v>27</v>
      </c>
      <c r="H415" s="4" t="s">
        <v>800</v>
      </c>
    </row>
    <row r="416" ht="15.75" customHeight="1">
      <c r="A416" s="65">
        <v>415.0</v>
      </c>
      <c r="B416" s="2" t="s">
        <v>801</v>
      </c>
      <c r="C416" s="4" t="s">
        <v>229</v>
      </c>
      <c r="D416" s="4" t="s">
        <v>31</v>
      </c>
      <c r="E416" s="4" t="s">
        <v>7</v>
      </c>
      <c r="F416" s="4" t="s">
        <v>7</v>
      </c>
      <c r="G416" s="4" t="s">
        <v>68</v>
      </c>
      <c r="H416" s="4" t="s">
        <v>802</v>
      </c>
    </row>
    <row r="417" ht="15.75" customHeight="1">
      <c r="A417" s="65">
        <v>416.0</v>
      </c>
      <c r="B417" s="2" t="s">
        <v>274</v>
      </c>
      <c r="C417" s="4" t="s">
        <v>276</v>
      </c>
      <c r="D417" s="4" t="s">
        <v>31</v>
      </c>
      <c r="E417" s="4" t="s">
        <v>7</v>
      </c>
      <c r="F417" s="4" t="s">
        <v>7</v>
      </c>
      <c r="G417" s="4" t="s">
        <v>68</v>
      </c>
      <c r="H417" s="4" t="s">
        <v>803</v>
      </c>
    </row>
    <row r="418" ht="15.75" customHeight="1">
      <c r="A418" s="65">
        <v>417.0</v>
      </c>
      <c r="B418" s="2" t="s">
        <v>804</v>
      </c>
      <c r="C418" s="4" t="s">
        <v>159</v>
      </c>
      <c r="D418" s="4" t="s">
        <v>31</v>
      </c>
      <c r="E418" s="4" t="s">
        <v>7</v>
      </c>
      <c r="F418" s="4" t="s">
        <v>7</v>
      </c>
      <c r="G418" s="4" t="s">
        <v>68</v>
      </c>
      <c r="H418" s="4" t="s">
        <v>805</v>
      </c>
    </row>
    <row r="419" ht="15.75" customHeight="1">
      <c r="A419" s="65">
        <v>418.0</v>
      </c>
      <c r="B419" s="2" t="s">
        <v>69</v>
      </c>
      <c r="C419" s="4" t="s">
        <v>70</v>
      </c>
      <c r="D419" s="4" t="s">
        <v>31</v>
      </c>
      <c r="E419" s="4" t="s">
        <v>18</v>
      </c>
      <c r="F419" s="4" t="s">
        <v>18</v>
      </c>
      <c r="G419" s="4" t="s">
        <v>27</v>
      </c>
      <c r="H419" s="4" t="s">
        <v>806</v>
      </c>
    </row>
    <row r="420" ht="15.75" customHeight="1">
      <c r="A420" s="65">
        <v>419.0</v>
      </c>
      <c r="B420" s="2" t="s">
        <v>581</v>
      </c>
      <c r="C420" s="4" t="s">
        <v>165</v>
      </c>
      <c r="D420" s="4" t="s">
        <v>31</v>
      </c>
      <c r="E420" s="4" t="s">
        <v>18</v>
      </c>
      <c r="F420" s="4" t="s">
        <v>18</v>
      </c>
      <c r="G420" s="4" t="s">
        <v>24</v>
      </c>
      <c r="H420" s="4"/>
    </row>
    <row r="421" ht="15.75" customHeight="1">
      <c r="A421" s="65">
        <v>420.0</v>
      </c>
      <c r="B421" s="2" t="s">
        <v>807</v>
      </c>
      <c r="C421" s="4" t="s">
        <v>331</v>
      </c>
      <c r="D421" s="4" t="s">
        <v>111</v>
      </c>
      <c r="E421" s="4" t="s">
        <v>18</v>
      </c>
      <c r="F421" s="4" t="s">
        <v>19</v>
      </c>
      <c r="G421" s="4" t="s">
        <v>68</v>
      </c>
      <c r="H421" s="4" t="s">
        <v>808</v>
      </c>
    </row>
    <row r="422" ht="15.75" customHeight="1">
      <c r="A422" s="65">
        <v>421.0</v>
      </c>
      <c r="B422" s="2" t="s">
        <v>809</v>
      </c>
      <c r="C422" s="4" t="s">
        <v>338</v>
      </c>
      <c r="D422" s="4" t="s">
        <v>33</v>
      </c>
      <c r="E422" s="4" t="s">
        <v>7</v>
      </c>
      <c r="F422" s="4" t="s">
        <v>7</v>
      </c>
      <c r="G422" s="4" t="s">
        <v>68</v>
      </c>
      <c r="H422" s="4" t="s">
        <v>810</v>
      </c>
    </row>
    <row r="423" ht="15.75" customHeight="1">
      <c r="A423" s="65">
        <v>422.0</v>
      </c>
      <c r="B423" s="2" t="s">
        <v>811</v>
      </c>
      <c r="C423" s="4" t="s">
        <v>393</v>
      </c>
      <c r="D423" s="4" t="s">
        <v>31</v>
      </c>
      <c r="E423" s="4" t="s">
        <v>7</v>
      </c>
      <c r="F423" s="4" t="s">
        <v>7</v>
      </c>
      <c r="G423" s="4" t="s">
        <v>68</v>
      </c>
      <c r="H423" s="4" t="s">
        <v>812</v>
      </c>
    </row>
    <row r="424" ht="15.75" customHeight="1">
      <c r="A424" s="65">
        <v>423.0</v>
      </c>
      <c r="B424" s="2" t="s">
        <v>526</v>
      </c>
      <c r="C424" s="4" t="s">
        <v>813</v>
      </c>
      <c r="D424" s="4" t="s">
        <v>111</v>
      </c>
      <c r="E424" s="4" t="s">
        <v>18</v>
      </c>
      <c r="F424" s="4" t="s">
        <v>18</v>
      </c>
      <c r="G424" s="4" t="s">
        <v>27</v>
      </c>
      <c r="H424" s="4" t="s">
        <v>815</v>
      </c>
    </row>
    <row r="425" ht="15.75" customHeight="1">
      <c r="A425" s="65">
        <v>424.0</v>
      </c>
      <c r="B425" s="2" t="s">
        <v>816</v>
      </c>
      <c r="C425" s="4" t="s">
        <v>410</v>
      </c>
      <c r="D425" s="4" t="s">
        <v>33</v>
      </c>
      <c r="E425" s="4" t="s">
        <v>7</v>
      </c>
      <c r="F425" s="4" t="s">
        <v>7</v>
      </c>
      <c r="G425" s="4" t="s">
        <v>68</v>
      </c>
      <c r="H425" s="4" t="s">
        <v>817</v>
      </c>
    </row>
    <row r="426" ht="15.75" customHeight="1">
      <c r="A426" s="65">
        <v>425.0</v>
      </c>
      <c r="B426" s="2" t="s">
        <v>818</v>
      </c>
      <c r="C426" s="4" t="s">
        <v>819</v>
      </c>
      <c r="D426" s="4" t="s">
        <v>31</v>
      </c>
      <c r="E426" s="4" t="s">
        <v>18</v>
      </c>
      <c r="F426" s="4" t="s">
        <v>18</v>
      </c>
      <c r="G426" s="4" t="s">
        <v>68</v>
      </c>
      <c r="H426" s="4"/>
    </row>
    <row r="427" ht="15.75" customHeight="1">
      <c r="A427" s="65">
        <v>426.0</v>
      </c>
      <c r="B427" s="2" t="s">
        <v>820</v>
      </c>
      <c r="C427" s="4" t="s">
        <v>324</v>
      </c>
      <c r="D427" s="4" t="s">
        <v>35</v>
      </c>
      <c r="E427" s="4" t="s">
        <v>18</v>
      </c>
      <c r="F427" s="4" t="s">
        <v>18</v>
      </c>
      <c r="G427" s="4" t="s">
        <v>27</v>
      </c>
      <c r="H427" s="4"/>
    </row>
    <row r="428" ht="15.75" customHeight="1">
      <c r="A428" s="65">
        <v>427.0</v>
      </c>
      <c r="B428" s="2" t="s">
        <v>614</v>
      </c>
      <c r="C428" s="4" t="s">
        <v>235</v>
      </c>
      <c r="D428" s="4" t="s">
        <v>31</v>
      </c>
      <c r="E428" s="4" t="s">
        <v>7</v>
      </c>
      <c r="F428" s="4" t="s">
        <v>7</v>
      </c>
      <c r="G428" s="4" t="s">
        <v>68</v>
      </c>
      <c r="H428" s="4" t="s">
        <v>822</v>
      </c>
    </row>
    <row r="429" ht="15.75" customHeight="1">
      <c r="A429" s="65">
        <v>428.0</v>
      </c>
      <c r="B429" s="2" t="s">
        <v>823</v>
      </c>
      <c r="C429" s="4" t="s">
        <v>343</v>
      </c>
      <c r="D429" s="4" t="s">
        <v>33</v>
      </c>
      <c r="E429" s="4" t="s">
        <v>7</v>
      </c>
      <c r="F429" s="4" t="s">
        <v>7</v>
      </c>
      <c r="G429" s="4" t="s">
        <v>68</v>
      </c>
      <c r="H429" s="4" t="s">
        <v>824</v>
      </c>
    </row>
    <row r="430" ht="15.75" customHeight="1">
      <c r="A430" s="65">
        <v>429.0</v>
      </c>
      <c r="B430" s="2" t="s">
        <v>825</v>
      </c>
      <c r="C430" s="4" t="s">
        <v>366</v>
      </c>
      <c r="D430" s="4" t="s">
        <v>33</v>
      </c>
      <c r="E430" s="4" t="s">
        <v>315</v>
      </c>
      <c r="F430" s="4" t="s">
        <v>7</v>
      </c>
      <c r="G430" s="4" t="s">
        <v>68</v>
      </c>
      <c r="H430" s="4" t="s">
        <v>826</v>
      </c>
    </row>
    <row r="431" ht="15.75" customHeight="1">
      <c r="A431" s="65">
        <v>430.0</v>
      </c>
      <c r="B431" s="2" t="s">
        <v>827</v>
      </c>
      <c r="C431" s="4" t="s">
        <v>150</v>
      </c>
      <c r="D431" s="4" t="s">
        <v>31</v>
      </c>
      <c r="E431" s="4" t="s">
        <v>7</v>
      </c>
      <c r="F431" s="4" t="s">
        <v>7</v>
      </c>
      <c r="G431" s="4" t="s">
        <v>68</v>
      </c>
      <c r="H431" s="4"/>
    </row>
    <row r="432" ht="15.75" customHeight="1">
      <c r="A432" s="65">
        <v>431.0</v>
      </c>
      <c r="B432" s="2" t="s">
        <v>828</v>
      </c>
      <c r="C432" s="4" t="s">
        <v>829</v>
      </c>
      <c r="D432" s="4" t="s">
        <v>111</v>
      </c>
      <c r="E432" s="4" t="s">
        <v>18</v>
      </c>
      <c r="F432" s="4" t="s">
        <v>18</v>
      </c>
      <c r="G432" s="4" t="s">
        <v>27</v>
      </c>
      <c r="H432" s="4" t="s">
        <v>831</v>
      </c>
    </row>
    <row r="433" ht="15.75" customHeight="1">
      <c r="A433" s="65">
        <v>432.0</v>
      </c>
      <c r="B433" s="2" t="s">
        <v>588</v>
      </c>
      <c r="C433" s="4" t="s">
        <v>589</v>
      </c>
      <c r="D433" s="4" t="s">
        <v>111</v>
      </c>
      <c r="E433" s="4" t="s">
        <v>18</v>
      </c>
      <c r="F433" s="4" t="s">
        <v>18</v>
      </c>
      <c r="G433" s="4" t="s">
        <v>24</v>
      </c>
      <c r="H433" s="4" t="s">
        <v>833</v>
      </c>
    </row>
    <row r="434" ht="15.75" customHeight="1">
      <c r="A434" s="65">
        <v>433.0</v>
      </c>
      <c r="B434" s="2" t="s">
        <v>834</v>
      </c>
      <c r="C434" s="4" t="s">
        <v>324</v>
      </c>
      <c r="D434" s="4" t="s">
        <v>35</v>
      </c>
      <c r="E434" s="4" t="s">
        <v>18</v>
      </c>
      <c r="F434" s="4" t="s">
        <v>18</v>
      </c>
      <c r="G434" s="4" t="s">
        <v>27</v>
      </c>
      <c r="H434" s="4" t="s">
        <v>835</v>
      </c>
    </row>
    <row r="435" ht="15.75" customHeight="1">
      <c r="A435" s="65">
        <v>434.0</v>
      </c>
      <c r="B435" s="2" t="s">
        <v>836</v>
      </c>
      <c r="C435" s="4" t="s">
        <v>837</v>
      </c>
      <c r="D435" s="4" t="s">
        <v>33</v>
      </c>
      <c r="E435" s="4" t="s">
        <v>18</v>
      </c>
      <c r="F435" s="4" t="s">
        <v>18</v>
      </c>
      <c r="G435" s="4" t="s">
        <v>27</v>
      </c>
      <c r="H435" s="4" t="s">
        <v>838</v>
      </c>
    </row>
    <row r="436" ht="15.75" customHeight="1">
      <c r="A436" s="65">
        <v>435.0</v>
      </c>
      <c r="B436" s="2" t="s">
        <v>278</v>
      </c>
      <c r="C436" s="4" t="s">
        <v>148</v>
      </c>
      <c r="D436" s="4" t="s">
        <v>31</v>
      </c>
      <c r="E436" s="4" t="s">
        <v>18</v>
      </c>
      <c r="F436" s="4" t="s">
        <v>7</v>
      </c>
      <c r="G436" s="4" t="s">
        <v>127</v>
      </c>
      <c r="H436" s="4"/>
    </row>
    <row r="437" ht="15.75" customHeight="1">
      <c r="A437" s="65">
        <v>436.0</v>
      </c>
      <c r="B437" s="2" t="s">
        <v>278</v>
      </c>
      <c r="C437" s="4" t="s">
        <v>148</v>
      </c>
      <c r="D437" s="4" t="s">
        <v>31</v>
      </c>
      <c r="E437" s="4" t="s">
        <v>18</v>
      </c>
      <c r="F437" s="4" t="s">
        <v>7</v>
      </c>
      <c r="G437" s="4" t="s">
        <v>127</v>
      </c>
      <c r="H437" s="4" t="s">
        <v>839</v>
      </c>
    </row>
    <row r="438" ht="15.75" customHeight="1">
      <c r="A438" s="65">
        <v>437.0</v>
      </c>
      <c r="B438" s="2" t="s">
        <v>840</v>
      </c>
      <c r="C438" s="4" t="s">
        <v>255</v>
      </c>
      <c r="D438" s="4" t="s">
        <v>31</v>
      </c>
      <c r="E438" s="4" t="s">
        <v>18</v>
      </c>
      <c r="F438" s="4" t="s">
        <v>18</v>
      </c>
      <c r="G438" s="4" t="s">
        <v>24</v>
      </c>
      <c r="H438" s="4" t="s">
        <v>841</v>
      </c>
    </row>
    <row r="439" ht="15.75" customHeight="1">
      <c r="A439" s="65">
        <v>438.0</v>
      </c>
      <c r="B439" s="2" t="s">
        <v>354</v>
      </c>
      <c r="C439" s="4" t="s">
        <v>238</v>
      </c>
      <c r="D439" s="4" t="s">
        <v>111</v>
      </c>
      <c r="E439" s="4" t="s">
        <v>18</v>
      </c>
      <c r="F439" s="4" t="s">
        <v>18</v>
      </c>
      <c r="G439" s="4" t="s">
        <v>68</v>
      </c>
      <c r="H439" s="4" t="s">
        <v>842</v>
      </c>
    </row>
    <row r="440" ht="15.75" customHeight="1">
      <c r="A440" s="65">
        <v>439.0</v>
      </c>
      <c r="B440" s="2" t="s">
        <v>844</v>
      </c>
      <c r="C440" s="4" t="s">
        <v>793</v>
      </c>
      <c r="D440" s="4" t="s">
        <v>31</v>
      </c>
      <c r="E440" s="4" t="s">
        <v>18</v>
      </c>
      <c r="F440" s="4" t="s">
        <v>18</v>
      </c>
      <c r="G440" s="4" t="s">
        <v>127</v>
      </c>
      <c r="H440" s="4" t="s">
        <v>845</v>
      </c>
    </row>
    <row r="441" ht="15.75" customHeight="1">
      <c r="A441" s="65">
        <v>440.0</v>
      </c>
      <c r="B441" s="2" t="s">
        <v>847</v>
      </c>
      <c r="C441" s="4" t="s">
        <v>848</v>
      </c>
      <c r="D441" s="4" t="s">
        <v>111</v>
      </c>
      <c r="E441" s="4" t="s">
        <v>18</v>
      </c>
      <c r="F441" s="4" t="s">
        <v>18</v>
      </c>
      <c r="G441" s="4" t="s">
        <v>27</v>
      </c>
      <c r="H441" s="4" t="s">
        <v>849</v>
      </c>
    </row>
    <row r="442" ht="15.75" customHeight="1">
      <c r="A442" s="65">
        <v>441.0</v>
      </c>
      <c r="B442" s="2" t="s">
        <v>505</v>
      </c>
      <c r="C442" s="4" t="s">
        <v>405</v>
      </c>
      <c r="D442" s="4" t="s">
        <v>31</v>
      </c>
      <c r="E442" s="4" t="s">
        <v>18</v>
      </c>
      <c r="F442" s="4" t="s">
        <v>18</v>
      </c>
      <c r="G442" s="4" t="s">
        <v>27</v>
      </c>
      <c r="H442" s="4" t="s">
        <v>850</v>
      </c>
    </row>
    <row r="443" ht="15.75" customHeight="1">
      <c r="A443" s="65">
        <v>442.0</v>
      </c>
      <c r="B443" s="2" t="s">
        <v>154</v>
      </c>
      <c r="C443" s="4" t="s">
        <v>155</v>
      </c>
      <c r="D443" s="4" t="s">
        <v>31</v>
      </c>
      <c r="E443" s="4" t="s">
        <v>18</v>
      </c>
      <c r="F443" s="4" t="s">
        <v>18</v>
      </c>
      <c r="G443" s="4" t="s">
        <v>27</v>
      </c>
      <c r="H443" s="4" t="s">
        <v>851</v>
      </c>
    </row>
    <row r="444" ht="15.75" customHeight="1">
      <c r="A444" s="65">
        <v>443.0</v>
      </c>
      <c r="B444" s="2" t="s">
        <v>166</v>
      </c>
      <c r="C444" s="4" t="s">
        <v>167</v>
      </c>
      <c r="D444" s="4" t="s">
        <v>111</v>
      </c>
      <c r="E444" s="4" t="s">
        <v>18</v>
      </c>
      <c r="F444" s="4" t="s">
        <v>18</v>
      </c>
      <c r="G444" s="4" t="s">
        <v>27</v>
      </c>
      <c r="H444" s="4" t="s">
        <v>852</v>
      </c>
    </row>
    <row r="445" ht="15.75" customHeight="1">
      <c r="A445" s="65">
        <v>444.0</v>
      </c>
      <c r="B445" s="2" t="s">
        <v>854</v>
      </c>
      <c r="C445" s="4" t="s">
        <v>324</v>
      </c>
      <c r="D445" s="4" t="s">
        <v>111</v>
      </c>
      <c r="E445" s="4" t="s">
        <v>18</v>
      </c>
      <c r="F445" s="4" t="s">
        <v>18</v>
      </c>
      <c r="G445" s="4" t="s">
        <v>27</v>
      </c>
      <c r="H445" s="4" t="s">
        <v>855</v>
      </c>
    </row>
    <row r="446" ht="15.75" customHeight="1">
      <c r="A446" s="65">
        <v>445.0</v>
      </c>
      <c r="B446" s="2" t="s">
        <v>847</v>
      </c>
      <c r="C446" s="4" t="s">
        <v>848</v>
      </c>
      <c r="D446" s="4" t="s">
        <v>111</v>
      </c>
      <c r="E446" s="4" t="s">
        <v>18</v>
      </c>
      <c r="F446" s="4" t="s">
        <v>18</v>
      </c>
      <c r="G446" s="4" t="s">
        <v>127</v>
      </c>
      <c r="H446" s="4"/>
    </row>
    <row r="447" ht="15.75" customHeight="1">
      <c r="A447" s="65">
        <v>446.0</v>
      </c>
      <c r="B447" s="2" t="s">
        <v>856</v>
      </c>
      <c r="C447" s="4" t="s">
        <v>148</v>
      </c>
      <c r="D447" s="4" t="s">
        <v>31</v>
      </c>
      <c r="E447" s="4" t="s">
        <v>18</v>
      </c>
      <c r="F447" s="4" t="s">
        <v>18</v>
      </c>
      <c r="G447" s="4" t="s">
        <v>27</v>
      </c>
      <c r="H447" s="4" t="s">
        <v>857</v>
      </c>
    </row>
    <row r="448" ht="15.75" customHeight="1">
      <c r="A448" s="65">
        <v>447.0</v>
      </c>
      <c r="B448" s="2" t="s">
        <v>316</v>
      </c>
      <c r="C448" s="4" t="s">
        <v>317</v>
      </c>
      <c r="D448" s="4" t="s">
        <v>31</v>
      </c>
      <c r="E448" s="4" t="s">
        <v>18</v>
      </c>
      <c r="F448" s="4" t="s">
        <v>18</v>
      </c>
      <c r="G448" s="4" t="s">
        <v>24</v>
      </c>
      <c r="H448" s="4" t="s">
        <v>858</v>
      </c>
      <c r="I448" s="30"/>
      <c r="J448" s="30"/>
      <c r="K448" s="30"/>
      <c r="L448" s="30"/>
      <c r="M448" s="30"/>
    </row>
    <row r="449" ht="15.75" customHeight="1">
      <c r="A449" s="65">
        <v>448.0</v>
      </c>
      <c r="B449" s="2" t="s">
        <v>859</v>
      </c>
      <c r="C449" s="4" t="s">
        <v>402</v>
      </c>
      <c r="D449" s="4" t="s">
        <v>35</v>
      </c>
      <c r="E449" s="4" t="s">
        <v>18</v>
      </c>
      <c r="F449" s="4" t="s">
        <v>18</v>
      </c>
      <c r="G449" s="4" t="s">
        <v>27</v>
      </c>
      <c r="H449" s="4"/>
    </row>
    <row r="450" ht="15.75" customHeight="1">
      <c r="A450" s="65">
        <v>449.0</v>
      </c>
      <c r="B450" s="2" t="s">
        <v>664</v>
      </c>
      <c r="C450" s="4" t="s">
        <v>665</v>
      </c>
      <c r="D450" s="4" t="s">
        <v>35</v>
      </c>
      <c r="E450" s="4" t="s">
        <v>18</v>
      </c>
      <c r="F450" s="4" t="s">
        <v>18</v>
      </c>
      <c r="G450" s="4" t="s">
        <v>127</v>
      </c>
      <c r="H450" s="4" t="s">
        <v>860</v>
      </c>
    </row>
    <row r="451" ht="15.75" customHeight="1">
      <c r="A451" s="65">
        <v>450.0</v>
      </c>
      <c r="B451" s="2" t="s">
        <v>325</v>
      </c>
      <c r="C451" s="4" t="s">
        <v>255</v>
      </c>
      <c r="D451" s="4" t="s">
        <v>31</v>
      </c>
      <c r="E451" s="4" t="s">
        <v>7</v>
      </c>
      <c r="F451" s="4" t="s">
        <v>7</v>
      </c>
      <c r="G451" s="4" t="s">
        <v>68</v>
      </c>
      <c r="H451" s="4" t="s">
        <v>861</v>
      </c>
    </row>
    <row r="452" ht="15.75" customHeight="1">
      <c r="A452" s="65">
        <v>451.0</v>
      </c>
      <c r="B452" s="2" t="s">
        <v>862</v>
      </c>
      <c r="C452" s="4" t="s">
        <v>355</v>
      </c>
      <c r="D452" s="4" t="s">
        <v>35</v>
      </c>
      <c r="E452" s="4" t="s">
        <v>7</v>
      </c>
      <c r="F452" s="4" t="s">
        <v>7</v>
      </c>
      <c r="G452" s="4" t="s">
        <v>68</v>
      </c>
      <c r="H452" s="4" t="s">
        <v>863</v>
      </c>
    </row>
    <row r="453" ht="15.75" customHeight="1">
      <c r="A453" s="65">
        <v>452.0</v>
      </c>
      <c r="B453" s="2" t="s">
        <v>865</v>
      </c>
      <c r="C453" s="4" t="s">
        <v>474</v>
      </c>
      <c r="D453" s="4" t="s">
        <v>31</v>
      </c>
      <c r="E453" s="4" t="s">
        <v>18</v>
      </c>
      <c r="F453" s="4" t="s">
        <v>19</v>
      </c>
      <c r="G453" s="4" t="s">
        <v>127</v>
      </c>
      <c r="H453" s="4" t="s">
        <v>866</v>
      </c>
    </row>
    <row r="454" ht="15.75" customHeight="1">
      <c r="A454" s="65">
        <v>453.0</v>
      </c>
      <c r="B454" s="2" t="s">
        <v>350</v>
      </c>
      <c r="C454" s="4" t="s">
        <v>70</v>
      </c>
      <c r="D454" s="4" t="s">
        <v>31</v>
      </c>
      <c r="E454" s="4" t="s">
        <v>7</v>
      </c>
      <c r="F454" s="4" t="s">
        <v>7</v>
      </c>
      <c r="G454" s="4" t="s">
        <v>68</v>
      </c>
      <c r="H454" s="4" t="s">
        <v>868</v>
      </c>
    </row>
    <row r="455" ht="15.75" customHeight="1">
      <c r="A455" s="65">
        <v>454.0</v>
      </c>
      <c r="B455" s="2" t="s">
        <v>869</v>
      </c>
      <c r="C455" s="4" t="s">
        <v>148</v>
      </c>
      <c r="D455" s="4" t="s">
        <v>31</v>
      </c>
      <c r="E455" s="4" t="s">
        <v>18</v>
      </c>
      <c r="F455" s="4" t="s">
        <v>18</v>
      </c>
      <c r="G455" s="4" t="s">
        <v>27</v>
      </c>
      <c r="H455" s="4" t="s">
        <v>870</v>
      </c>
    </row>
    <row r="456" ht="15.75" customHeight="1">
      <c r="A456" s="65">
        <v>455.0</v>
      </c>
      <c r="B456" s="2" t="s">
        <v>871</v>
      </c>
      <c r="C456" s="4" t="s">
        <v>872</v>
      </c>
      <c r="D456" s="4" t="s">
        <v>31</v>
      </c>
      <c r="E456" s="4" t="s">
        <v>18</v>
      </c>
      <c r="F456" s="4" t="s">
        <v>18</v>
      </c>
      <c r="G456" s="4" t="s">
        <v>24</v>
      </c>
      <c r="H456" s="4"/>
    </row>
    <row r="457" ht="15.75" customHeight="1">
      <c r="A457" s="65">
        <v>456.0</v>
      </c>
      <c r="B457" s="2" t="s">
        <v>601</v>
      </c>
      <c r="C457" s="4" t="s">
        <v>148</v>
      </c>
      <c r="D457" s="4" t="s">
        <v>31</v>
      </c>
      <c r="E457" s="4" t="s">
        <v>18</v>
      </c>
      <c r="F457" s="4" t="s">
        <v>18</v>
      </c>
      <c r="G457" s="4" t="s">
        <v>127</v>
      </c>
      <c r="H457" s="4"/>
    </row>
    <row r="458" ht="15.75" customHeight="1">
      <c r="A458" s="65">
        <v>457.0</v>
      </c>
      <c r="B458" s="2" t="s">
        <v>876</v>
      </c>
      <c r="C458" s="4" t="s">
        <v>343</v>
      </c>
      <c r="D458" s="4" t="s">
        <v>35</v>
      </c>
      <c r="E458" s="4" t="s">
        <v>18</v>
      </c>
      <c r="F458" s="4" t="s">
        <v>18</v>
      </c>
      <c r="G458" s="4" t="s">
        <v>24</v>
      </c>
      <c r="H458" s="4" t="s">
        <v>878</v>
      </c>
    </row>
    <row r="459" ht="15.75" customHeight="1">
      <c r="A459" s="65">
        <v>458.0</v>
      </c>
      <c r="B459" s="2" t="s">
        <v>879</v>
      </c>
      <c r="C459" s="4" t="s">
        <v>317</v>
      </c>
      <c r="D459" s="4" t="s">
        <v>31</v>
      </c>
      <c r="E459" s="4" t="s">
        <v>18</v>
      </c>
      <c r="F459" s="4" t="s">
        <v>18</v>
      </c>
      <c r="G459" s="4" t="s">
        <v>68</v>
      </c>
      <c r="H459" s="4" t="s">
        <v>880</v>
      </c>
    </row>
    <row r="460" ht="15.75" customHeight="1">
      <c r="A460" s="65">
        <v>459.0</v>
      </c>
      <c r="B460" s="2" t="s">
        <v>883</v>
      </c>
      <c r="C460" s="4" t="s">
        <v>61</v>
      </c>
      <c r="D460" s="4" t="s">
        <v>31</v>
      </c>
      <c r="E460" s="4" t="s">
        <v>18</v>
      </c>
      <c r="F460" s="4" t="s">
        <v>18</v>
      </c>
      <c r="G460" s="4" t="s">
        <v>27</v>
      </c>
      <c r="H460" s="4" t="s">
        <v>884</v>
      </c>
    </row>
    <row r="461" ht="15.75" customHeight="1">
      <c r="A461" s="65">
        <v>460.0</v>
      </c>
      <c r="B461" s="2" t="s">
        <v>713</v>
      </c>
      <c r="C461" s="4" t="s">
        <v>72</v>
      </c>
      <c r="D461" s="4" t="s">
        <v>31</v>
      </c>
      <c r="E461" s="4" t="s">
        <v>18</v>
      </c>
      <c r="F461" s="4" t="s">
        <v>18</v>
      </c>
      <c r="G461" s="4" t="s">
        <v>24</v>
      </c>
      <c r="H461" s="4"/>
    </row>
    <row r="462" ht="15.75" customHeight="1">
      <c r="A462" s="65">
        <v>461.0</v>
      </c>
      <c r="B462" s="2" t="s">
        <v>881</v>
      </c>
      <c r="C462" s="4" t="s">
        <v>882</v>
      </c>
      <c r="D462" s="4" t="s">
        <v>35</v>
      </c>
      <c r="E462" s="4" t="s">
        <v>18</v>
      </c>
      <c r="F462" s="4" t="s">
        <v>18</v>
      </c>
      <c r="G462" s="4" t="s">
        <v>27</v>
      </c>
      <c r="H462" s="4" t="s">
        <v>886</v>
      </c>
    </row>
    <row r="463" ht="15.75" customHeight="1">
      <c r="A463" s="65">
        <v>462.0</v>
      </c>
      <c r="B463" s="2" t="s">
        <v>869</v>
      </c>
      <c r="C463" s="4" t="s">
        <v>148</v>
      </c>
      <c r="D463" s="4" t="s">
        <v>31</v>
      </c>
      <c r="E463" s="4" t="s">
        <v>18</v>
      </c>
      <c r="F463" s="4" t="s">
        <v>18</v>
      </c>
      <c r="G463" s="4" t="s">
        <v>27</v>
      </c>
      <c r="H463" s="4" t="s">
        <v>887</v>
      </c>
    </row>
    <row r="464" ht="15.75" customHeight="1">
      <c r="A464" s="65">
        <v>463.0</v>
      </c>
      <c r="B464" s="2" t="s">
        <v>54</v>
      </c>
      <c r="C464" s="4" t="s">
        <v>55</v>
      </c>
      <c r="D464" s="4" t="s">
        <v>31</v>
      </c>
      <c r="E464" s="4" t="s">
        <v>7</v>
      </c>
      <c r="F464" s="4" t="s">
        <v>7</v>
      </c>
      <c r="G464" s="4" t="s">
        <v>68</v>
      </c>
      <c r="H464" s="4" t="s">
        <v>888</v>
      </c>
    </row>
    <row r="465" ht="15.75" customHeight="1">
      <c r="A465" s="65">
        <v>464.0</v>
      </c>
      <c r="B465" s="2" t="s">
        <v>869</v>
      </c>
      <c r="C465" s="4" t="s">
        <v>148</v>
      </c>
      <c r="D465" s="4" t="s">
        <v>31</v>
      </c>
      <c r="E465" s="4" t="s">
        <v>18</v>
      </c>
      <c r="F465" s="4" t="s">
        <v>18</v>
      </c>
      <c r="G465" s="4" t="s">
        <v>27</v>
      </c>
      <c r="H465" s="4" t="s">
        <v>889</v>
      </c>
    </row>
    <row r="466" ht="15.75" customHeight="1">
      <c r="A466" s="65">
        <v>465.0</v>
      </c>
      <c r="B466" s="2" t="s">
        <v>890</v>
      </c>
      <c r="C466" s="4" t="s">
        <v>238</v>
      </c>
      <c r="D466" s="4" t="s">
        <v>31</v>
      </c>
      <c r="E466" s="4" t="s">
        <v>18</v>
      </c>
      <c r="F466" s="4" t="s">
        <v>18</v>
      </c>
      <c r="G466" s="4" t="s">
        <v>27</v>
      </c>
      <c r="H466" s="4" t="s">
        <v>891</v>
      </c>
    </row>
    <row r="467" ht="15.75" customHeight="1">
      <c r="A467" s="65">
        <v>466.0</v>
      </c>
      <c r="B467" s="2" t="s">
        <v>892</v>
      </c>
      <c r="C467" s="4" t="s">
        <v>238</v>
      </c>
      <c r="D467" s="4" t="s">
        <v>31</v>
      </c>
      <c r="E467" s="4" t="s">
        <v>18</v>
      </c>
      <c r="F467" s="4" t="s">
        <v>18</v>
      </c>
      <c r="G467" s="4" t="s">
        <v>27</v>
      </c>
      <c r="H467" s="4" t="s">
        <v>893</v>
      </c>
    </row>
    <row r="468" ht="15.75" customHeight="1">
      <c r="A468" s="65">
        <v>467.0</v>
      </c>
      <c r="B468" s="2" t="s">
        <v>554</v>
      </c>
      <c r="C468" s="4" t="s">
        <v>555</v>
      </c>
      <c r="D468" s="4" t="s">
        <v>31</v>
      </c>
      <c r="E468" s="4" t="s">
        <v>18</v>
      </c>
      <c r="F468" s="4" t="s">
        <v>18</v>
      </c>
      <c r="G468" s="4" t="s">
        <v>27</v>
      </c>
      <c r="H468" s="4"/>
    </row>
    <row r="469" ht="15.75" customHeight="1">
      <c r="A469" s="65">
        <v>468.0</v>
      </c>
      <c r="B469" s="2" t="s">
        <v>894</v>
      </c>
      <c r="C469" s="4" t="s">
        <v>255</v>
      </c>
      <c r="D469" s="4" t="s">
        <v>31</v>
      </c>
      <c r="E469" s="4" t="s">
        <v>18</v>
      </c>
      <c r="F469" s="4" t="s">
        <v>18</v>
      </c>
      <c r="G469" s="4" t="s">
        <v>24</v>
      </c>
      <c r="H469" s="4" t="s">
        <v>895</v>
      </c>
    </row>
    <row r="470" ht="15.75" customHeight="1">
      <c r="A470" s="65">
        <v>469.0</v>
      </c>
      <c r="B470" s="2" t="s">
        <v>409</v>
      </c>
      <c r="C470" s="4" t="s">
        <v>72</v>
      </c>
      <c r="D470" s="4" t="s">
        <v>31</v>
      </c>
      <c r="E470" s="4" t="s">
        <v>18</v>
      </c>
      <c r="F470" s="4" t="s">
        <v>18</v>
      </c>
      <c r="G470" s="4" t="s">
        <v>27</v>
      </c>
      <c r="H470" s="4" t="s">
        <v>896</v>
      </c>
    </row>
    <row r="471" ht="15.75" customHeight="1">
      <c r="A471" s="65">
        <v>470.0</v>
      </c>
      <c r="B471" s="2" t="s">
        <v>897</v>
      </c>
      <c r="C471" s="4" t="s">
        <v>72</v>
      </c>
      <c r="D471" s="4" t="s">
        <v>111</v>
      </c>
      <c r="E471" s="4" t="s">
        <v>7</v>
      </c>
      <c r="F471" s="4" t="s">
        <v>19</v>
      </c>
      <c r="G471" s="4" t="s">
        <v>68</v>
      </c>
      <c r="H471" s="4" t="s">
        <v>898</v>
      </c>
    </row>
    <row r="472" ht="15.75" customHeight="1">
      <c r="A472" s="65">
        <v>471.0</v>
      </c>
      <c r="B472" s="2" t="s">
        <v>900</v>
      </c>
      <c r="C472" s="4" t="s">
        <v>380</v>
      </c>
      <c r="D472" s="4" t="s">
        <v>35</v>
      </c>
      <c r="E472" s="4" t="s">
        <v>18</v>
      </c>
      <c r="F472" s="4" t="s">
        <v>18</v>
      </c>
      <c r="G472" s="4" t="s">
        <v>127</v>
      </c>
      <c r="H472" s="4"/>
    </row>
    <row r="473" ht="15.75" customHeight="1">
      <c r="A473" s="65">
        <v>472.0</v>
      </c>
      <c r="B473" s="2" t="s">
        <v>901</v>
      </c>
      <c r="C473" s="4" t="s">
        <v>435</v>
      </c>
      <c r="D473" s="4" t="s">
        <v>31</v>
      </c>
      <c r="E473" s="4" t="s">
        <v>18</v>
      </c>
      <c r="F473" s="4" t="s">
        <v>18</v>
      </c>
      <c r="G473" s="4" t="s">
        <v>68</v>
      </c>
      <c r="H473" s="4" t="s">
        <v>903</v>
      </c>
    </row>
    <row r="474" ht="15.75" customHeight="1">
      <c r="A474" s="65">
        <v>473.0</v>
      </c>
      <c r="B474" s="2" t="s">
        <v>516</v>
      </c>
      <c r="C474" s="4" t="s">
        <v>517</v>
      </c>
      <c r="D474" s="4" t="s">
        <v>111</v>
      </c>
      <c r="E474" s="4" t="s">
        <v>18</v>
      </c>
      <c r="F474" s="4" t="s">
        <v>18</v>
      </c>
      <c r="G474" s="4" t="s">
        <v>24</v>
      </c>
      <c r="H474" s="4" t="s">
        <v>904</v>
      </c>
    </row>
    <row r="475" ht="15.75" customHeight="1">
      <c r="A475" s="65">
        <v>474.0</v>
      </c>
      <c r="B475" s="2" t="s">
        <v>538</v>
      </c>
      <c r="C475" s="4" t="s">
        <v>539</v>
      </c>
      <c r="D475" s="4" t="s">
        <v>111</v>
      </c>
      <c r="E475" s="4" t="s">
        <v>18</v>
      </c>
      <c r="F475" s="4" t="s">
        <v>18</v>
      </c>
      <c r="G475" s="4" t="s">
        <v>24</v>
      </c>
      <c r="H475" s="4" t="s">
        <v>906</v>
      </c>
    </row>
    <row r="476" ht="15.75" customHeight="1">
      <c r="A476" s="65">
        <v>475.0</v>
      </c>
      <c r="B476" s="2" t="s">
        <v>902</v>
      </c>
      <c r="C476" s="4" t="s">
        <v>334</v>
      </c>
      <c r="D476" s="4" t="s">
        <v>35</v>
      </c>
      <c r="E476" s="4" t="s">
        <v>18</v>
      </c>
      <c r="F476" s="4" t="s">
        <v>7</v>
      </c>
      <c r="G476" s="4" t="s">
        <v>68</v>
      </c>
      <c r="H476" s="4"/>
    </row>
    <row r="477" ht="15.75" customHeight="1">
      <c r="A477" s="65">
        <v>476.0</v>
      </c>
      <c r="B477" s="2" t="s">
        <v>907</v>
      </c>
      <c r="C477" s="4" t="s">
        <v>373</v>
      </c>
      <c r="D477" s="4" t="s">
        <v>35</v>
      </c>
      <c r="E477" s="4" t="s">
        <v>7</v>
      </c>
      <c r="F477" s="4" t="s">
        <v>7</v>
      </c>
      <c r="G477" s="4" t="s">
        <v>68</v>
      </c>
      <c r="H477" s="4" t="s">
        <v>908</v>
      </c>
    </row>
    <row r="478" ht="15.75" customHeight="1">
      <c r="A478" s="65">
        <v>477.0</v>
      </c>
      <c r="B478" s="2" t="s">
        <v>821</v>
      </c>
      <c r="C478" s="4" t="s">
        <v>155</v>
      </c>
      <c r="D478" s="4" t="s">
        <v>31</v>
      </c>
      <c r="E478" s="4" t="s">
        <v>18</v>
      </c>
      <c r="F478" s="4" t="s">
        <v>18</v>
      </c>
      <c r="G478" s="4" t="s">
        <v>27</v>
      </c>
      <c r="H478" s="4" t="s">
        <v>910</v>
      </c>
    </row>
    <row r="479" ht="15.75" customHeight="1">
      <c r="A479" s="65">
        <v>478.0</v>
      </c>
      <c r="B479" s="2" t="s">
        <v>905</v>
      </c>
      <c r="C479" s="4" t="s">
        <v>798</v>
      </c>
      <c r="D479" s="4" t="s">
        <v>31</v>
      </c>
      <c r="E479" s="4" t="s">
        <v>18</v>
      </c>
      <c r="F479" s="4" t="s">
        <v>18</v>
      </c>
      <c r="G479" s="4" t="s">
        <v>27</v>
      </c>
      <c r="H479" s="4" t="s">
        <v>911</v>
      </c>
    </row>
    <row r="480" ht="15.75" customHeight="1">
      <c r="A480" s="65">
        <v>479.0</v>
      </c>
      <c r="B480" s="2" t="s">
        <v>656</v>
      </c>
      <c r="C480" s="4" t="s">
        <v>657</v>
      </c>
      <c r="D480" s="4" t="s">
        <v>31</v>
      </c>
      <c r="E480" s="4" t="s">
        <v>18</v>
      </c>
      <c r="F480" s="4" t="s">
        <v>18</v>
      </c>
      <c r="G480" s="4" t="s">
        <v>127</v>
      </c>
      <c r="H480" s="4" t="s">
        <v>914</v>
      </c>
    </row>
    <row r="481" ht="15.75" customHeight="1">
      <c r="A481" s="65">
        <v>480.0</v>
      </c>
      <c r="B481" s="2" t="s">
        <v>915</v>
      </c>
      <c r="C481" s="4" t="s">
        <v>148</v>
      </c>
      <c r="D481" s="4" t="s">
        <v>31</v>
      </c>
      <c r="E481" s="4" t="s">
        <v>18</v>
      </c>
      <c r="F481" s="4" t="s">
        <v>18</v>
      </c>
      <c r="G481" s="4" t="s">
        <v>27</v>
      </c>
      <c r="H481" s="4" t="s">
        <v>918</v>
      </c>
    </row>
    <row r="482" ht="15.75" customHeight="1">
      <c r="A482" s="65">
        <v>481.0</v>
      </c>
      <c r="B482" s="2" t="s">
        <v>320</v>
      </c>
      <c r="C482" s="4" t="s">
        <v>321</v>
      </c>
      <c r="D482" s="4" t="s">
        <v>31</v>
      </c>
      <c r="E482" s="4" t="s">
        <v>18</v>
      </c>
      <c r="F482" s="4" t="s">
        <v>7</v>
      </c>
      <c r="G482" s="4" t="s">
        <v>68</v>
      </c>
      <c r="H482" s="4" t="s">
        <v>923</v>
      </c>
    </row>
    <row r="483" ht="15.75" customHeight="1">
      <c r="A483" s="65">
        <v>482.0</v>
      </c>
      <c r="B483" s="2" t="s">
        <v>147</v>
      </c>
      <c r="C483" s="4" t="s">
        <v>148</v>
      </c>
      <c r="D483" s="4" t="s">
        <v>31</v>
      </c>
      <c r="E483" s="4" t="s">
        <v>18</v>
      </c>
      <c r="F483" s="4" t="s">
        <v>18</v>
      </c>
      <c r="G483" s="4" t="s">
        <v>27</v>
      </c>
      <c r="H483" s="4" t="s">
        <v>924</v>
      </c>
    </row>
    <row r="484" ht="15.75" customHeight="1">
      <c r="A484" s="65">
        <v>483.0</v>
      </c>
      <c r="B484" s="2" t="s">
        <v>916</v>
      </c>
      <c r="C484" s="4" t="s">
        <v>917</v>
      </c>
      <c r="D484" s="4" t="s">
        <v>33</v>
      </c>
      <c r="E484" s="4" t="s">
        <v>18</v>
      </c>
      <c r="F484" s="4" t="s">
        <v>18</v>
      </c>
      <c r="G484" s="4" t="s">
        <v>27</v>
      </c>
      <c r="H484" s="4"/>
    </row>
    <row r="485" ht="15.75" customHeight="1">
      <c r="A485" s="65">
        <v>484.0</v>
      </c>
      <c r="B485" s="2" t="s">
        <v>921</v>
      </c>
      <c r="C485" s="4" t="s">
        <v>922</v>
      </c>
      <c r="D485" s="4" t="s">
        <v>31</v>
      </c>
      <c r="E485" s="4" t="s">
        <v>18</v>
      </c>
      <c r="F485" s="4" t="s">
        <v>19</v>
      </c>
      <c r="G485" s="4" t="s">
        <v>68</v>
      </c>
      <c r="H485" s="4" t="s">
        <v>928</v>
      </c>
    </row>
    <row r="486" ht="15.75" customHeight="1">
      <c r="A486" s="65">
        <v>485.0</v>
      </c>
      <c r="B486" s="2" t="s">
        <v>516</v>
      </c>
      <c r="C486" s="4" t="s">
        <v>517</v>
      </c>
      <c r="D486" s="4" t="s">
        <v>111</v>
      </c>
      <c r="E486" s="4" t="s">
        <v>18</v>
      </c>
      <c r="F486" s="4" t="s">
        <v>18</v>
      </c>
      <c r="G486" s="4" t="s">
        <v>27</v>
      </c>
      <c r="H486" s="4" t="s">
        <v>933</v>
      </c>
    </row>
    <row r="487" ht="15.75" customHeight="1">
      <c r="A487" s="65">
        <v>486.0</v>
      </c>
      <c r="B487" s="2" t="s">
        <v>925</v>
      </c>
      <c r="C487" s="4" t="s">
        <v>926</v>
      </c>
      <c r="D487" s="4" t="s">
        <v>31</v>
      </c>
      <c r="E487" s="4" t="s">
        <v>18</v>
      </c>
      <c r="F487" s="4" t="s">
        <v>18</v>
      </c>
      <c r="G487" s="4" t="s">
        <v>27</v>
      </c>
      <c r="H487" s="4" t="s">
        <v>936</v>
      </c>
    </row>
    <row r="488" ht="15.75" customHeight="1">
      <c r="A488" s="2">
        <v>487.0</v>
      </c>
      <c r="B488" s="2" t="s">
        <v>153</v>
      </c>
      <c r="C488" s="4" t="s">
        <v>123</v>
      </c>
      <c r="D488" s="4" t="s">
        <v>31</v>
      </c>
      <c r="E488" s="4" t="s">
        <v>7</v>
      </c>
      <c r="F488" s="4" t="s">
        <v>7</v>
      </c>
      <c r="G488" s="4" t="s">
        <v>68</v>
      </c>
      <c r="H488" s="4" t="s">
        <v>939</v>
      </c>
      <c r="I488" s="2"/>
      <c r="J488" s="2"/>
      <c r="K488" s="2"/>
      <c r="L488" s="2"/>
      <c r="M488" s="2"/>
      <c r="N488" s="2"/>
      <c r="O488" s="2"/>
      <c r="P488" s="2"/>
      <c r="Q488" s="2"/>
      <c r="R488" s="2"/>
      <c r="S488" s="2"/>
      <c r="T488" s="2"/>
      <c r="U488" s="2"/>
      <c r="V488" s="2"/>
      <c r="W488" s="2"/>
      <c r="X488" s="2"/>
      <c r="Y488" s="2"/>
    </row>
    <row r="489" ht="15.75" customHeight="1">
      <c r="A489" s="65">
        <v>488.0</v>
      </c>
      <c r="B489" s="2" t="s">
        <v>942</v>
      </c>
      <c r="C489" s="4" t="s">
        <v>349</v>
      </c>
      <c r="D489" s="4" t="s">
        <v>35</v>
      </c>
      <c r="E489" s="4" t="s">
        <v>18</v>
      </c>
      <c r="F489" s="4" t="s">
        <v>18</v>
      </c>
      <c r="G489" s="4" t="s">
        <v>27</v>
      </c>
      <c r="H489" s="4" t="s">
        <v>943</v>
      </c>
    </row>
    <row r="490" ht="15.75" customHeight="1">
      <c r="A490" s="65">
        <v>489.0</v>
      </c>
      <c r="B490" s="2" t="s">
        <v>944</v>
      </c>
      <c r="C490" s="4" t="s">
        <v>945</v>
      </c>
      <c r="D490" s="4" t="s">
        <v>33</v>
      </c>
      <c r="E490" s="4" t="s">
        <v>18</v>
      </c>
      <c r="F490" s="4" t="s">
        <v>18</v>
      </c>
      <c r="G490" s="4" t="s">
        <v>127</v>
      </c>
      <c r="H490" s="4" t="s">
        <v>947</v>
      </c>
    </row>
    <row r="491" ht="15.75" customHeight="1">
      <c r="A491" s="65">
        <v>490.0</v>
      </c>
      <c r="B491" s="2" t="s">
        <v>930</v>
      </c>
      <c r="C491" s="4" t="s">
        <v>932</v>
      </c>
      <c r="D491" s="4" t="s">
        <v>111</v>
      </c>
      <c r="E491" s="4" t="s">
        <v>18</v>
      </c>
      <c r="F491" s="4" t="s">
        <v>18</v>
      </c>
      <c r="G491" s="4" t="s">
        <v>27</v>
      </c>
      <c r="H491" s="4" t="s">
        <v>950</v>
      </c>
    </row>
    <row r="492" ht="15.75" customHeight="1">
      <c r="A492" s="65">
        <v>491.0</v>
      </c>
      <c r="B492" s="2" t="s">
        <v>934</v>
      </c>
      <c r="C492" s="4" t="s">
        <v>935</v>
      </c>
      <c r="D492" s="4" t="s">
        <v>31</v>
      </c>
      <c r="E492" s="4" t="s">
        <v>18</v>
      </c>
      <c r="F492" s="4" t="s">
        <v>18</v>
      </c>
      <c r="G492" s="4" t="s">
        <v>27</v>
      </c>
      <c r="H492" s="4" t="s">
        <v>953</v>
      </c>
    </row>
    <row r="493" ht="15.75" customHeight="1">
      <c r="A493" s="65">
        <v>492.0</v>
      </c>
      <c r="B493" s="2" t="s">
        <v>937</v>
      </c>
      <c r="C493" s="4" t="s">
        <v>938</v>
      </c>
      <c r="D493" s="4" t="s">
        <v>31</v>
      </c>
      <c r="E493" s="4" t="s">
        <v>315</v>
      </c>
      <c r="F493" s="4" t="s">
        <v>7</v>
      </c>
      <c r="G493" s="4" t="s">
        <v>68</v>
      </c>
      <c r="H493" s="4" t="s">
        <v>954</v>
      </c>
    </row>
    <row r="494" ht="15.75" customHeight="1">
      <c r="A494" s="65">
        <v>493.0</v>
      </c>
      <c r="B494" s="2" t="s">
        <v>940</v>
      </c>
      <c r="C494" s="4" t="s">
        <v>941</v>
      </c>
      <c r="D494" s="4" t="s">
        <v>111</v>
      </c>
      <c r="E494" s="4" t="s">
        <v>18</v>
      </c>
      <c r="F494" s="4" t="s">
        <v>18</v>
      </c>
      <c r="G494" s="4" t="s">
        <v>27</v>
      </c>
      <c r="H494" s="4"/>
    </row>
    <row r="495" ht="15.75" customHeight="1">
      <c r="A495" s="65">
        <v>494.0</v>
      </c>
      <c r="B495" s="2" t="s">
        <v>704</v>
      </c>
      <c r="C495" s="4" t="s">
        <v>705</v>
      </c>
      <c r="D495" s="4" t="s">
        <v>111</v>
      </c>
      <c r="E495" s="4" t="s">
        <v>18</v>
      </c>
      <c r="F495" s="4" t="s">
        <v>18</v>
      </c>
      <c r="G495" s="4" t="s">
        <v>27</v>
      </c>
      <c r="H495" s="4"/>
    </row>
    <row r="496" ht="15.75" customHeight="1">
      <c r="A496" s="65">
        <v>495.0</v>
      </c>
      <c r="B496" s="2" t="s">
        <v>946</v>
      </c>
      <c r="C496" s="4" t="s">
        <v>932</v>
      </c>
      <c r="D496" s="4" t="s">
        <v>31</v>
      </c>
      <c r="E496" s="4" t="s">
        <v>18</v>
      </c>
      <c r="F496" s="4" t="s">
        <v>18</v>
      </c>
      <c r="G496" s="4" t="s">
        <v>27</v>
      </c>
      <c r="H496" s="4"/>
    </row>
    <row r="497" ht="15.75" customHeight="1">
      <c r="A497" s="65">
        <v>496.0</v>
      </c>
      <c r="B497" s="2" t="s">
        <v>948</v>
      </c>
      <c r="C497" s="4" t="s">
        <v>949</v>
      </c>
      <c r="D497" s="4" t="s">
        <v>33</v>
      </c>
      <c r="E497" s="4" t="s">
        <v>18</v>
      </c>
      <c r="F497" s="4" t="s">
        <v>18</v>
      </c>
      <c r="G497" s="4" t="s">
        <v>24</v>
      </c>
      <c r="H497" s="4" t="s">
        <v>955</v>
      </c>
    </row>
    <row r="498" ht="15.75" customHeight="1">
      <c r="A498" s="65">
        <v>497.0</v>
      </c>
      <c r="B498" s="2" t="s">
        <v>956</v>
      </c>
      <c r="C498" s="4" t="s">
        <v>172</v>
      </c>
      <c r="D498" s="4" t="s">
        <v>31</v>
      </c>
      <c r="E498" s="4" t="s">
        <v>18</v>
      </c>
      <c r="F498" s="4" t="s">
        <v>18</v>
      </c>
      <c r="G498" s="4" t="s">
        <v>27</v>
      </c>
      <c r="H498" s="4" t="s">
        <v>957</v>
      </c>
    </row>
    <row r="499" ht="15.75" customHeight="1">
      <c r="A499" s="65">
        <v>498.0</v>
      </c>
      <c r="B499" s="2" t="s">
        <v>951</v>
      </c>
      <c r="C499" s="4" t="s">
        <v>952</v>
      </c>
      <c r="D499" s="4" t="s">
        <v>31</v>
      </c>
      <c r="E499" s="4" t="s">
        <v>7</v>
      </c>
      <c r="F499" s="4" t="s">
        <v>7</v>
      </c>
      <c r="G499" s="4" t="s">
        <v>68</v>
      </c>
      <c r="H499" s="4" t="s">
        <v>959</v>
      </c>
    </row>
    <row r="500" ht="15.75" customHeight="1">
      <c r="A500" s="65">
        <v>499.0</v>
      </c>
      <c r="B500" s="2" t="s">
        <v>960</v>
      </c>
      <c r="C500" s="4" t="s">
        <v>349</v>
      </c>
      <c r="D500" s="4" t="s">
        <v>35</v>
      </c>
      <c r="E500" s="4" t="s">
        <v>18</v>
      </c>
      <c r="F500" s="4" t="s">
        <v>18</v>
      </c>
      <c r="G500" s="4" t="s">
        <v>68</v>
      </c>
      <c r="H500" s="4" t="s">
        <v>961</v>
      </c>
    </row>
    <row r="501" ht="15.75" customHeight="1">
      <c r="A501" s="65">
        <v>500.0</v>
      </c>
      <c r="B501" s="2" t="s">
        <v>617</v>
      </c>
      <c r="C501" s="4" t="s">
        <v>618</v>
      </c>
      <c r="D501" s="4" t="s">
        <v>111</v>
      </c>
      <c r="E501" s="4" t="s">
        <v>18</v>
      </c>
      <c r="F501" s="4" t="s">
        <v>18</v>
      </c>
      <c r="G501" s="4" t="s">
        <v>68</v>
      </c>
      <c r="H501" s="4" t="s">
        <v>962</v>
      </c>
    </row>
    <row r="502" ht="12.75" customHeight="1">
      <c r="A502" s="65">
        <v>501.0</v>
      </c>
      <c r="B502" s="2" t="s">
        <v>367</v>
      </c>
      <c r="C502" s="4" t="s">
        <v>369</v>
      </c>
      <c r="D502" s="4" t="s">
        <v>31</v>
      </c>
      <c r="E502" s="4" t="s">
        <v>18</v>
      </c>
      <c r="F502" s="4" t="s">
        <v>18</v>
      </c>
      <c r="G502" s="4" t="s">
        <v>27</v>
      </c>
      <c r="H502" s="4"/>
    </row>
    <row r="503" ht="15.75" customHeight="1">
      <c r="A503" s="65">
        <v>502.0</v>
      </c>
      <c r="B503" s="2" t="s">
        <v>526</v>
      </c>
      <c r="C503" s="4" t="s">
        <v>527</v>
      </c>
      <c r="D503" s="4" t="s">
        <v>32</v>
      </c>
      <c r="E503" s="4" t="s">
        <v>7</v>
      </c>
      <c r="F503" s="4" t="s">
        <v>18</v>
      </c>
      <c r="G503" s="4" t="s">
        <v>68</v>
      </c>
      <c r="H503" s="76" t="s">
        <v>963</v>
      </c>
    </row>
    <row r="504" ht="15.75" customHeight="1">
      <c r="A504" s="65">
        <v>503.0</v>
      </c>
      <c r="B504" s="2" t="s">
        <v>965</v>
      </c>
      <c r="C504" s="4" t="s">
        <v>674</v>
      </c>
      <c r="D504" s="4" t="s">
        <v>31</v>
      </c>
      <c r="E504" s="4" t="s">
        <v>18</v>
      </c>
      <c r="F504" s="4" t="s">
        <v>18</v>
      </c>
      <c r="G504" s="4" t="s">
        <v>24</v>
      </c>
      <c r="H504" s="4"/>
    </row>
    <row r="505" ht="15.75" customHeight="1">
      <c r="A505" s="65">
        <v>504.0</v>
      </c>
      <c r="B505" s="2" t="s">
        <v>958</v>
      </c>
      <c r="C505" s="4" t="s">
        <v>553</v>
      </c>
      <c r="D505" s="4" t="s">
        <v>32</v>
      </c>
      <c r="E505" s="4" t="s">
        <v>18</v>
      </c>
      <c r="F505" s="4" t="s">
        <v>18</v>
      </c>
      <c r="G505" s="4" t="s">
        <v>68</v>
      </c>
      <c r="H505" s="4" t="s">
        <v>967</v>
      </c>
    </row>
    <row r="506" ht="15.75" customHeight="1">
      <c r="A506" s="65">
        <v>505.0</v>
      </c>
      <c r="B506" s="2" t="s">
        <v>968</v>
      </c>
      <c r="C506" s="4" t="s">
        <v>413</v>
      </c>
      <c r="D506" s="4" t="s">
        <v>35</v>
      </c>
      <c r="E506" s="4" t="s">
        <v>18</v>
      </c>
      <c r="F506" s="4" t="s">
        <v>18</v>
      </c>
      <c r="G506" s="4" t="s">
        <v>27</v>
      </c>
      <c r="H506" s="4"/>
    </row>
    <row r="507" ht="15.75" customHeight="1">
      <c r="A507" s="65">
        <v>506.0</v>
      </c>
      <c r="B507" s="2" t="s">
        <v>404</v>
      </c>
      <c r="C507" s="4" t="s">
        <v>405</v>
      </c>
      <c r="D507" s="4" t="s">
        <v>31</v>
      </c>
      <c r="E507" s="4" t="s">
        <v>18</v>
      </c>
      <c r="F507" s="4" t="s">
        <v>7</v>
      </c>
      <c r="G507" s="4" t="s">
        <v>68</v>
      </c>
      <c r="H507" s="4" t="s">
        <v>969</v>
      </c>
    </row>
    <row r="508" ht="15.75" customHeight="1">
      <c r="A508" s="65">
        <v>507.0</v>
      </c>
      <c r="B508" s="2" t="s">
        <v>970</v>
      </c>
      <c r="C508" s="4" t="s">
        <v>359</v>
      </c>
      <c r="D508" s="4" t="s">
        <v>35</v>
      </c>
      <c r="E508" s="4" t="s">
        <v>18</v>
      </c>
      <c r="F508" s="4" t="s">
        <v>18</v>
      </c>
      <c r="G508" s="4" t="s">
        <v>68</v>
      </c>
      <c r="H508" s="4" t="s">
        <v>971</v>
      </c>
    </row>
    <row r="509" ht="15.75" customHeight="1">
      <c r="A509" s="65">
        <v>508.0</v>
      </c>
      <c r="B509" s="2" t="s">
        <v>389</v>
      </c>
      <c r="C509" s="4" t="s">
        <v>150</v>
      </c>
      <c r="D509" s="4" t="s">
        <v>31</v>
      </c>
      <c r="E509" s="4" t="s">
        <v>7</v>
      </c>
      <c r="F509" s="4" t="s">
        <v>18</v>
      </c>
      <c r="G509" s="4" t="s">
        <v>68</v>
      </c>
      <c r="H509" s="4" t="s">
        <v>972</v>
      </c>
    </row>
    <row r="510" ht="15.75" customHeight="1">
      <c r="A510" s="65">
        <v>509.0</v>
      </c>
      <c r="B510" s="2" t="s">
        <v>973</v>
      </c>
      <c r="C510" s="4" t="s">
        <v>424</v>
      </c>
      <c r="D510" s="4" t="s">
        <v>35</v>
      </c>
      <c r="E510" s="4" t="s">
        <v>18</v>
      </c>
      <c r="F510" s="4" t="s">
        <v>18</v>
      </c>
      <c r="G510" s="4" t="s">
        <v>24</v>
      </c>
      <c r="H510" s="4"/>
    </row>
    <row r="511" ht="15.75" customHeight="1">
      <c r="A511" s="65">
        <v>510.0</v>
      </c>
      <c r="B511" s="2" t="s">
        <v>814</v>
      </c>
      <c r="C511" s="4" t="s">
        <v>155</v>
      </c>
      <c r="D511" s="4" t="s">
        <v>31</v>
      </c>
      <c r="E511" s="4" t="s">
        <v>7</v>
      </c>
      <c r="F511" s="4" t="s">
        <v>7</v>
      </c>
      <c r="G511" s="4" t="s">
        <v>68</v>
      </c>
      <c r="H511" s="4" t="s">
        <v>974</v>
      </c>
    </row>
    <row r="512" ht="15.75" customHeight="1">
      <c r="A512" s="65">
        <v>511.0</v>
      </c>
      <c r="B512" s="2" t="s">
        <v>583</v>
      </c>
      <c r="C512" s="4" t="s">
        <v>584</v>
      </c>
      <c r="D512" s="4" t="s">
        <v>111</v>
      </c>
      <c r="E512" s="4" t="s">
        <v>18</v>
      </c>
      <c r="F512" s="4" t="s">
        <v>18</v>
      </c>
      <c r="G512" s="4" t="s">
        <v>27</v>
      </c>
      <c r="H512" s="4" t="s">
        <v>975</v>
      </c>
    </row>
    <row r="513" ht="15.75" customHeight="1">
      <c r="A513" s="65">
        <v>512.0</v>
      </c>
      <c r="B513" s="2" t="s">
        <v>354</v>
      </c>
      <c r="C513" s="4" t="s">
        <v>238</v>
      </c>
      <c r="D513" s="4" t="s">
        <v>111</v>
      </c>
      <c r="E513" s="4" t="s">
        <v>18</v>
      </c>
      <c r="F513" s="4" t="s">
        <v>18</v>
      </c>
      <c r="G513" s="4" t="s">
        <v>68</v>
      </c>
      <c r="H513" s="4" t="s">
        <v>978</v>
      </c>
    </row>
    <row r="514" ht="15.75" customHeight="1">
      <c r="A514" s="65">
        <v>513.0</v>
      </c>
      <c r="B514" s="2" t="s">
        <v>254</v>
      </c>
      <c r="C514" s="4" t="s">
        <v>255</v>
      </c>
      <c r="D514" s="4" t="s">
        <v>31</v>
      </c>
      <c r="E514" s="4" t="s">
        <v>18</v>
      </c>
      <c r="F514" s="4" t="s">
        <v>19</v>
      </c>
      <c r="G514" s="4" t="s">
        <v>127</v>
      </c>
      <c r="H514" s="4" t="s">
        <v>981</v>
      </c>
    </row>
    <row r="515" ht="15.75" customHeight="1">
      <c r="A515" s="65">
        <v>514.0</v>
      </c>
      <c r="B515" s="2" t="s">
        <v>266</v>
      </c>
      <c r="C515" s="4" t="s">
        <v>257</v>
      </c>
      <c r="D515" s="4" t="s">
        <v>111</v>
      </c>
      <c r="E515" s="4" t="s">
        <v>18</v>
      </c>
      <c r="F515" s="4" t="s">
        <v>18</v>
      </c>
      <c r="G515" s="4" t="s">
        <v>68</v>
      </c>
      <c r="H515" s="4" t="s">
        <v>984</v>
      </c>
    </row>
    <row r="516" ht="15.75" customHeight="1">
      <c r="A516" s="65">
        <v>515.0</v>
      </c>
      <c r="B516" s="2" t="s">
        <v>259</v>
      </c>
      <c r="C516" s="4" t="s">
        <v>260</v>
      </c>
      <c r="D516" s="4" t="s">
        <v>31</v>
      </c>
      <c r="E516" s="4" t="s">
        <v>7</v>
      </c>
      <c r="F516" s="4" t="s">
        <v>7</v>
      </c>
      <c r="G516" s="4" t="s">
        <v>68</v>
      </c>
      <c r="H516" s="4" t="s">
        <v>985</v>
      </c>
    </row>
    <row r="517" ht="15.75" customHeight="1">
      <c r="A517" s="65">
        <v>516.0</v>
      </c>
      <c r="B517" s="2" t="s">
        <v>986</v>
      </c>
      <c r="C517" s="4" t="s">
        <v>167</v>
      </c>
      <c r="D517" s="4" t="s">
        <v>35</v>
      </c>
      <c r="E517" s="4" t="s">
        <v>18</v>
      </c>
      <c r="F517" s="4" t="s">
        <v>18</v>
      </c>
      <c r="G517" s="4" t="s">
        <v>27</v>
      </c>
      <c r="H517" s="4" t="s">
        <v>987</v>
      </c>
    </row>
    <row r="518" ht="15.75" customHeight="1">
      <c r="A518" s="65">
        <v>517.0</v>
      </c>
      <c r="B518" s="2" t="s">
        <v>976</v>
      </c>
      <c r="C518" s="4" t="s">
        <v>977</v>
      </c>
      <c r="D518" s="4" t="s">
        <v>111</v>
      </c>
      <c r="E518" s="4" t="s">
        <v>18</v>
      </c>
      <c r="F518" s="4" t="s">
        <v>18</v>
      </c>
      <c r="G518" s="4" t="s">
        <v>27</v>
      </c>
      <c r="H518" s="4"/>
    </row>
    <row r="519" ht="15.75" customHeight="1">
      <c r="A519" s="65">
        <v>518.0</v>
      </c>
      <c r="B519" s="2" t="s">
        <v>979</v>
      </c>
      <c r="C519" s="4" t="s">
        <v>980</v>
      </c>
      <c r="D519" s="4" t="s">
        <v>31</v>
      </c>
      <c r="E519" s="4" t="s">
        <v>18</v>
      </c>
      <c r="F519" s="4" t="s">
        <v>18</v>
      </c>
      <c r="G519" s="4" t="s">
        <v>27</v>
      </c>
      <c r="H519" s="4" t="s">
        <v>990</v>
      </c>
    </row>
    <row r="520" ht="15.75" customHeight="1">
      <c r="A520" s="65">
        <v>519.0</v>
      </c>
      <c r="B520" s="2" t="s">
        <v>982</v>
      </c>
      <c r="C520" s="4" t="s">
        <v>983</v>
      </c>
      <c r="D520" s="4" t="s">
        <v>111</v>
      </c>
      <c r="E520" s="4" t="s">
        <v>18</v>
      </c>
      <c r="F520" s="4" t="s">
        <v>7</v>
      </c>
      <c r="G520" s="4" t="s">
        <v>24</v>
      </c>
      <c r="H520" s="4" t="s">
        <v>993</v>
      </c>
    </row>
    <row r="521" ht="15.75" customHeight="1">
      <c r="A521" s="65">
        <v>520.0</v>
      </c>
      <c r="B521" s="2" t="s">
        <v>465</v>
      </c>
      <c r="C521" s="4" t="s">
        <v>185</v>
      </c>
      <c r="D521" s="4" t="s">
        <v>31</v>
      </c>
      <c r="E521" s="4" t="s">
        <v>18</v>
      </c>
      <c r="F521" s="4" t="s">
        <v>18</v>
      </c>
      <c r="G521" s="4" t="s">
        <v>24</v>
      </c>
      <c r="H521" s="4" t="s">
        <v>996</v>
      </c>
    </row>
    <row r="522" ht="15.75" customHeight="1">
      <c r="A522" s="65">
        <v>521.0</v>
      </c>
      <c r="B522" s="2" t="s">
        <v>997</v>
      </c>
      <c r="C522" s="4" t="s">
        <v>416</v>
      </c>
      <c r="D522" s="4" t="s">
        <v>35</v>
      </c>
      <c r="E522" s="4" t="s">
        <v>18</v>
      </c>
      <c r="F522" s="4" t="s">
        <v>18</v>
      </c>
      <c r="G522" s="4" t="s">
        <v>27</v>
      </c>
      <c r="H522" s="4" t="s">
        <v>998</v>
      </c>
    </row>
    <row r="523" ht="15.75" customHeight="1">
      <c r="A523" s="65">
        <v>522.0</v>
      </c>
      <c r="B523" s="2" t="s">
        <v>379</v>
      </c>
      <c r="C523" s="4" t="s">
        <v>372</v>
      </c>
      <c r="D523" s="4" t="s">
        <v>31</v>
      </c>
      <c r="E523" s="4" t="s">
        <v>315</v>
      </c>
      <c r="F523" s="4" t="s">
        <v>7</v>
      </c>
      <c r="G523" s="4" t="s">
        <v>127</v>
      </c>
      <c r="H523" s="4" t="s">
        <v>999</v>
      </c>
    </row>
    <row r="524" ht="15.75" customHeight="1">
      <c r="A524" s="65">
        <v>523.0</v>
      </c>
      <c r="B524" s="2" t="s">
        <v>158</v>
      </c>
      <c r="C524" s="4" t="s">
        <v>159</v>
      </c>
      <c r="D524" s="4" t="s">
        <v>31</v>
      </c>
      <c r="E524" s="4" t="s">
        <v>18</v>
      </c>
      <c r="F524" s="4" t="s">
        <v>7</v>
      </c>
      <c r="G524" s="4" t="s">
        <v>27</v>
      </c>
      <c r="H524" s="4" t="s">
        <v>1000</v>
      </c>
    </row>
    <row r="525" ht="15.75" customHeight="1">
      <c r="A525" s="65">
        <v>524.0</v>
      </c>
      <c r="B525" s="2" t="s">
        <v>547</v>
      </c>
      <c r="C525" s="4" t="s">
        <v>548</v>
      </c>
      <c r="D525" s="4" t="s">
        <v>31</v>
      </c>
      <c r="E525" s="4" t="s">
        <v>18</v>
      </c>
      <c r="F525" s="4" t="s">
        <v>18</v>
      </c>
      <c r="G525" s="4" t="s">
        <v>27</v>
      </c>
      <c r="H525" s="4" t="s">
        <v>1003</v>
      </c>
    </row>
    <row r="526" ht="15.75" customHeight="1">
      <c r="A526" s="65">
        <v>525.0</v>
      </c>
      <c r="B526" s="2" t="s">
        <v>1004</v>
      </c>
      <c r="C526" s="4" t="s">
        <v>406</v>
      </c>
      <c r="D526" s="4" t="s">
        <v>35</v>
      </c>
      <c r="E526" s="4" t="s">
        <v>18</v>
      </c>
      <c r="F526" s="4" t="s">
        <v>18</v>
      </c>
      <c r="G526" s="4" t="s">
        <v>27</v>
      </c>
      <c r="H526" s="4"/>
    </row>
    <row r="527" ht="15.75" customHeight="1">
      <c r="A527" s="65">
        <v>526.0</v>
      </c>
      <c r="B527" s="2" t="s">
        <v>991</v>
      </c>
      <c r="C527" s="4" t="s">
        <v>992</v>
      </c>
      <c r="D527" s="4" t="s">
        <v>33</v>
      </c>
      <c r="E527" s="4" t="s">
        <v>18</v>
      </c>
      <c r="F527" s="4" t="s">
        <v>18</v>
      </c>
      <c r="G527" s="4" t="s">
        <v>27</v>
      </c>
      <c r="H527" s="4"/>
    </row>
    <row r="528" ht="15.75" customHeight="1">
      <c r="A528" s="65">
        <v>527.0</v>
      </c>
      <c r="B528" s="2" t="s">
        <v>937</v>
      </c>
      <c r="C528" s="4" t="s">
        <v>938</v>
      </c>
      <c r="D528" s="4" t="s">
        <v>31</v>
      </c>
      <c r="E528" s="4" t="s">
        <v>18</v>
      </c>
      <c r="F528" s="4" t="s">
        <v>18</v>
      </c>
      <c r="G528" s="4" t="s">
        <v>127</v>
      </c>
      <c r="H528" s="4" t="s">
        <v>1009</v>
      </c>
    </row>
    <row r="529" ht="15.75" customHeight="1">
      <c r="A529" s="65">
        <v>528.0</v>
      </c>
      <c r="B529" s="2" t="s">
        <v>1010</v>
      </c>
      <c r="C529" s="4" t="s">
        <v>413</v>
      </c>
      <c r="D529" s="4" t="s">
        <v>35</v>
      </c>
      <c r="E529" s="4" t="s">
        <v>18</v>
      </c>
      <c r="F529" s="4" t="s">
        <v>18</v>
      </c>
      <c r="G529" s="4" t="s">
        <v>27</v>
      </c>
      <c r="H529" s="4"/>
    </row>
    <row r="530" ht="15.75" customHeight="1">
      <c r="A530" s="65">
        <v>529.0</v>
      </c>
      <c r="B530" s="2" t="s">
        <v>345</v>
      </c>
      <c r="C530" s="4" t="s">
        <v>255</v>
      </c>
      <c r="D530" s="4" t="s">
        <v>31</v>
      </c>
      <c r="E530" s="4" t="s">
        <v>18</v>
      </c>
      <c r="F530" s="4" t="s">
        <v>18</v>
      </c>
      <c r="G530" s="4" t="s">
        <v>27</v>
      </c>
      <c r="H530" s="4" t="s">
        <v>1013</v>
      </c>
    </row>
    <row r="531" ht="15.75" customHeight="1">
      <c r="A531" s="65">
        <v>530.0</v>
      </c>
      <c r="B531" s="2" t="s">
        <v>1014</v>
      </c>
      <c r="C531" s="4" t="s">
        <v>324</v>
      </c>
      <c r="D531" s="4" t="s">
        <v>35</v>
      </c>
      <c r="E531" s="4" t="s">
        <v>18</v>
      </c>
      <c r="F531" s="4" t="s">
        <v>18</v>
      </c>
      <c r="G531" s="4" t="s">
        <v>24</v>
      </c>
      <c r="H531" s="4" t="s">
        <v>1019</v>
      </c>
    </row>
    <row r="532" ht="15.75" customHeight="1">
      <c r="A532" s="65">
        <v>531.0</v>
      </c>
      <c r="B532" s="2" t="s">
        <v>982</v>
      </c>
      <c r="C532" s="4" t="s">
        <v>983</v>
      </c>
      <c r="D532" s="4" t="s">
        <v>111</v>
      </c>
      <c r="E532" s="4" t="s">
        <v>18</v>
      </c>
      <c r="F532" s="4" t="s">
        <v>18</v>
      </c>
      <c r="G532" s="4" t="s">
        <v>127</v>
      </c>
      <c r="H532" s="4"/>
    </row>
    <row r="533" ht="15.75" customHeight="1">
      <c r="A533" s="65">
        <v>532.0</v>
      </c>
      <c r="B533" s="2" t="s">
        <v>1020</v>
      </c>
      <c r="C533" s="4" t="s">
        <v>527</v>
      </c>
      <c r="D533" s="4" t="s">
        <v>33</v>
      </c>
      <c r="E533" s="4" t="s">
        <v>7</v>
      </c>
      <c r="F533" s="4" t="s">
        <v>7</v>
      </c>
      <c r="G533" s="4" t="s">
        <v>24</v>
      </c>
      <c r="H533" s="4" t="s">
        <v>1023</v>
      </c>
    </row>
    <row r="534" ht="15.75" customHeight="1">
      <c r="A534" s="65">
        <v>533.0</v>
      </c>
      <c r="B534" s="2" t="s">
        <v>1007</v>
      </c>
      <c r="C534" s="4" t="s">
        <v>1008</v>
      </c>
      <c r="D534" s="4" t="s">
        <v>31</v>
      </c>
      <c r="E534" s="4" t="s">
        <v>18</v>
      </c>
      <c r="F534" s="4" t="s">
        <v>18</v>
      </c>
      <c r="G534" s="4" t="s">
        <v>27</v>
      </c>
      <c r="H534" s="4" t="s">
        <v>1024</v>
      </c>
    </row>
    <row r="535" ht="15.75" customHeight="1">
      <c r="A535" s="65">
        <v>534.0</v>
      </c>
      <c r="B535" s="2" t="s">
        <v>1025</v>
      </c>
      <c r="C535" s="4" t="s">
        <v>343</v>
      </c>
      <c r="D535" s="4" t="s">
        <v>111</v>
      </c>
      <c r="E535" s="4" t="s">
        <v>18</v>
      </c>
      <c r="F535" s="4" t="s">
        <v>18</v>
      </c>
      <c r="G535" s="4" t="s">
        <v>27</v>
      </c>
      <c r="H535" s="4" t="s">
        <v>1026</v>
      </c>
    </row>
    <row r="536" ht="15.75" customHeight="1">
      <c r="A536" s="65">
        <v>535.0</v>
      </c>
      <c r="B536" s="2" t="s">
        <v>60</v>
      </c>
      <c r="C536" s="4" t="s">
        <v>61</v>
      </c>
      <c r="D536" s="4" t="s">
        <v>31</v>
      </c>
      <c r="E536" s="4" t="s">
        <v>18</v>
      </c>
      <c r="F536" s="4" t="s">
        <v>18</v>
      </c>
      <c r="G536" s="4" t="s">
        <v>27</v>
      </c>
      <c r="H536" s="4" t="s">
        <v>1027</v>
      </c>
    </row>
    <row r="537" ht="15.75" customHeight="1">
      <c r="A537" s="65">
        <v>536.0</v>
      </c>
      <c r="B537" s="2" t="s">
        <v>1011</v>
      </c>
      <c r="C537" s="4" t="s">
        <v>1012</v>
      </c>
      <c r="D537" s="4" t="s">
        <v>31</v>
      </c>
      <c r="E537" s="4" t="s">
        <v>18</v>
      </c>
      <c r="F537" s="4" t="s">
        <v>18</v>
      </c>
      <c r="G537" s="4" t="s">
        <v>127</v>
      </c>
      <c r="H537" s="4"/>
    </row>
    <row r="538" ht="15.75" customHeight="1">
      <c r="A538" s="65">
        <v>537.0</v>
      </c>
      <c r="B538" s="2" t="s">
        <v>1015</v>
      </c>
      <c r="C538" s="4" t="s">
        <v>1017</v>
      </c>
      <c r="D538" s="4" t="s">
        <v>35</v>
      </c>
      <c r="E538" s="4" t="s">
        <v>18</v>
      </c>
      <c r="F538" s="4" t="s">
        <v>18</v>
      </c>
      <c r="G538" s="4" t="s">
        <v>127</v>
      </c>
      <c r="H538" s="4" t="s">
        <v>1028</v>
      </c>
    </row>
    <row r="539" ht="15.75" customHeight="1">
      <c r="A539" s="65">
        <v>538.0</v>
      </c>
      <c r="B539" s="2" t="s">
        <v>1029</v>
      </c>
      <c r="C539" s="4" t="s">
        <v>370</v>
      </c>
      <c r="D539" s="4" t="s">
        <v>33</v>
      </c>
      <c r="E539" s="4" t="s">
        <v>7</v>
      </c>
      <c r="F539" s="4" t="s">
        <v>7</v>
      </c>
      <c r="G539" s="4" t="s">
        <v>68</v>
      </c>
      <c r="H539" s="4" t="s">
        <v>1031</v>
      </c>
    </row>
    <row r="540" ht="15.75" customHeight="1">
      <c r="A540" s="65">
        <v>539.0</v>
      </c>
      <c r="B540" s="2" t="s">
        <v>1033</v>
      </c>
      <c r="C540" s="4" t="s">
        <v>255</v>
      </c>
      <c r="D540" s="4" t="s">
        <v>33</v>
      </c>
      <c r="E540" s="4" t="s">
        <v>7</v>
      </c>
      <c r="F540" s="4" t="s">
        <v>7</v>
      </c>
      <c r="G540" s="4" t="s">
        <v>27</v>
      </c>
      <c r="H540" s="4"/>
    </row>
    <row r="541" ht="15.75" customHeight="1">
      <c r="A541" s="65">
        <v>540.0</v>
      </c>
      <c r="B541" s="2" t="s">
        <v>1034</v>
      </c>
      <c r="C541" s="4" t="s">
        <v>452</v>
      </c>
      <c r="D541" s="4" t="s">
        <v>35</v>
      </c>
      <c r="E541" s="4" t="s">
        <v>18</v>
      </c>
      <c r="F541" s="4" t="s">
        <v>18</v>
      </c>
      <c r="G541" s="4" t="s">
        <v>27</v>
      </c>
      <c r="H541" s="4"/>
    </row>
    <row r="542" ht="15.75" customHeight="1">
      <c r="A542" s="65">
        <v>541.0</v>
      </c>
      <c r="B542" s="2" t="s">
        <v>322</v>
      </c>
      <c r="C542" s="4" t="s">
        <v>307</v>
      </c>
      <c r="D542" s="4" t="s">
        <v>31</v>
      </c>
      <c r="E542" s="4" t="s">
        <v>7</v>
      </c>
      <c r="F542" s="4" t="s">
        <v>7</v>
      </c>
      <c r="G542" s="4" t="s">
        <v>68</v>
      </c>
      <c r="H542" s="4" t="s">
        <v>1038</v>
      </c>
    </row>
    <row r="543" ht="15.75" customHeight="1">
      <c r="A543" s="65">
        <v>542.0</v>
      </c>
      <c r="B543" s="2" t="s">
        <v>526</v>
      </c>
      <c r="C543" s="4" t="s">
        <v>527</v>
      </c>
      <c r="D543" s="4" t="s">
        <v>31</v>
      </c>
      <c r="E543" s="4" t="s">
        <v>18</v>
      </c>
      <c r="F543" s="4" t="s">
        <v>18</v>
      </c>
      <c r="G543" s="4" t="s">
        <v>127</v>
      </c>
      <c r="H543" s="4" t="s">
        <v>1039</v>
      </c>
    </row>
    <row r="544" ht="15.75" customHeight="1">
      <c r="A544" s="65">
        <v>543.0</v>
      </c>
      <c r="B544" s="2" t="s">
        <v>171</v>
      </c>
      <c r="C544" s="4" t="s">
        <v>172</v>
      </c>
      <c r="D544" s="4" t="s">
        <v>31</v>
      </c>
      <c r="E544" s="4" t="s">
        <v>18</v>
      </c>
      <c r="F544" s="4" t="s">
        <v>18</v>
      </c>
      <c r="G544" s="4" t="s">
        <v>27</v>
      </c>
      <c r="H544" s="4" t="s">
        <v>1040</v>
      </c>
    </row>
    <row r="545" ht="15.75" customHeight="1">
      <c r="A545" s="65">
        <v>544.0</v>
      </c>
      <c r="B545" s="2" t="s">
        <v>554</v>
      </c>
      <c r="C545" s="4" t="s">
        <v>555</v>
      </c>
      <c r="D545" s="4" t="s">
        <v>31</v>
      </c>
      <c r="E545" s="4" t="s">
        <v>18</v>
      </c>
      <c r="F545" s="4" t="s">
        <v>18</v>
      </c>
      <c r="G545" s="4" t="s">
        <v>27</v>
      </c>
      <c r="H545" s="4"/>
    </row>
    <row r="546" ht="15.75" customHeight="1">
      <c r="A546" s="65">
        <v>545.0</v>
      </c>
      <c r="B546" s="2" t="s">
        <v>1041</v>
      </c>
      <c r="C546" s="4" t="s">
        <v>359</v>
      </c>
      <c r="D546" s="4" t="s">
        <v>35</v>
      </c>
      <c r="E546" s="4" t="s">
        <v>18</v>
      </c>
      <c r="F546" s="4" t="s">
        <v>18</v>
      </c>
      <c r="G546" s="4" t="s">
        <v>27</v>
      </c>
      <c r="H546" s="4" t="s">
        <v>1043</v>
      </c>
    </row>
    <row r="547" ht="15.75" customHeight="1">
      <c r="A547" s="65">
        <v>546.0</v>
      </c>
      <c r="B547" s="2" t="s">
        <v>254</v>
      </c>
      <c r="C547" s="4" t="s">
        <v>255</v>
      </c>
      <c r="D547" s="4" t="s">
        <v>31</v>
      </c>
      <c r="E547" s="4" t="s">
        <v>18</v>
      </c>
      <c r="F547" s="4" t="s">
        <v>18</v>
      </c>
      <c r="G547" s="4" t="s">
        <v>127</v>
      </c>
      <c r="H547" s="4" t="s">
        <v>1046</v>
      </c>
    </row>
    <row r="548" ht="15.75" customHeight="1">
      <c r="A548" s="65">
        <v>547.0</v>
      </c>
      <c r="B548" s="2" t="s">
        <v>505</v>
      </c>
      <c r="C548" s="4" t="s">
        <v>405</v>
      </c>
      <c r="D548" s="4" t="s">
        <v>31</v>
      </c>
      <c r="E548" s="4" t="s">
        <v>18</v>
      </c>
      <c r="F548" s="4" t="s">
        <v>7</v>
      </c>
      <c r="G548" s="4" t="s">
        <v>68</v>
      </c>
      <c r="H548" s="4" t="s">
        <v>1047</v>
      </c>
    </row>
    <row r="549" ht="15.75" customHeight="1">
      <c r="A549" s="65">
        <v>548.0</v>
      </c>
      <c r="B549" s="2" t="s">
        <v>781</v>
      </c>
      <c r="C549" s="4" t="s">
        <v>782</v>
      </c>
      <c r="D549" s="4" t="s">
        <v>35</v>
      </c>
      <c r="E549" s="4" t="s">
        <v>18</v>
      </c>
      <c r="F549" s="4" t="s">
        <v>18</v>
      </c>
      <c r="G549" s="4" t="s">
        <v>27</v>
      </c>
      <c r="H549" s="4"/>
    </row>
    <row r="550" ht="15.75" customHeight="1">
      <c r="A550" s="65">
        <v>549.0</v>
      </c>
      <c r="B550" s="2" t="s">
        <v>867</v>
      </c>
      <c r="C550" s="4" t="s">
        <v>133</v>
      </c>
      <c r="D550" s="4" t="s">
        <v>31</v>
      </c>
      <c r="E550" s="4" t="s">
        <v>18</v>
      </c>
      <c r="F550" s="4" t="s">
        <v>19</v>
      </c>
      <c r="G550" s="4" t="s">
        <v>68</v>
      </c>
      <c r="H550" s="4" t="s">
        <v>1051</v>
      </c>
    </row>
    <row r="551" ht="15.75" customHeight="1">
      <c r="A551" s="65">
        <v>550.0</v>
      </c>
      <c r="B551" s="2" t="s">
        <v>506</v>
      </c>
      <c r="C551" s="4" t="s">
        <v>507</v>
      </c>
      <c r="D551" s="4" t="s">
        <v>35</v>
      </c>
      <c r="E551" s="4" t="s">
        <v>18</v>
      </c>
      <c r="F551" s="4" t="s">
        <v>18</v>
      </c>
      <c r="G551" s="4" t="s">
        <v>127</v>
      </c>
      <c r="H551" s="4" t="s">
        <v>1052</v>
      </c>
    </row>
    <row r="552" ht="15.75" customHeight="1">
      <c r="A552" s="65">
        <v>551.0</v>
      </c>
      <c r="B552" s="2" t="s">
        <v>1035</v>
      </c>
      <c r="C552" s="4" t="s">
        <v>334</v>
      </c>
      <c r="D552" s="4" t="s">
        <v>35</v>
      </c>
      <c r="E552" s="4" t="s">
        <v>18</v>
      </c>
      <c r="F552" s="4" t="s">
        <v>18</v>
      </c>
      <c r="G552" s="4" t="s">
        <v>27</v>
      </c>
      <c r="H552" s="4"/>
    </row>
    <row r="553" ht="15.75" customHeight="1">
      <c r="A553" s="65">
        <v>552.0</v>
      </c>
      <c r="B553" s="2" t="s">
        <v>846</v>
      </c>
      <c r="C553" s="4" t="s">
        <v>133</v>
      </c>
      <c r="D553" s="4" t="s">
        <v>31</v>
      </c>
      <c r="E553" s="4" t="s">
        <v>315</v>
      </c>
      <c r="F553" s="4" t="s">
        <v>7</v>
      </c>
      <c r="G553" s="4" t="s">
        <v>68</v>
      </c>
      <c r="H553" s="4" t="s">
        <v>1053</v>
      </c>
    </row>
    <row r="554" ht="15.75" customHeight="1">
      <c r="A554" s="65">
        <v>553.0</v>
      </c>
      <c r="B554" s="2" t="s">
        <v>1054</v>
      </c>
      <c r="C554" s="4" t="s">
        <v>324</v>
      </c>
      <c r="D554" s="4" t="s">
        <v>35</v>
      </c>
      <c r="E554" s="4" t="s">
        <v>18</v>
      </c>
      <c r="F554" s="4" t="s">
        <v>18</v>
      </c>
      <c r="G554" s="4" t="s">
        <v>27</v>
      </c>
      <c r="H554" s="4"/>
    </row>
    <row r="555" ht="15.75" customHeight="1">
      <c r="A555" s="65">
        <v>554.0</v>
      </c>
      <c r="B555" s="2" t="s">
        <v>1030</v>
      </c>
      <c r="C555" s="4" t="s">
        <v>1032</v>
      </c>
      <c r="D555" s="4" t="s">
        <v>31</v>
      </c>
      <c r="E555" s="4" t="s">
        <v>18</v>
      </c>
      <c r="F555" s="4" t="s">
        <v>18</v>
      </c>
      <c r="G555" s="4" t="s">
        <v>24</v>
      </c>
      <c r="H555" s="4"/>
    </row>
    <row r="556" ht="15.75" customHeight="1">
      <c r="A556" s="65">
        <v>555.0</v>
      </c>
      <c r="B556" s="2" t="s">
        <v>1057</v>
      </c>
      <c r="C556" s="4" t="s">
        <v>338</v>
      </c>
      <c r="D556" s="4" t="s">
        <v>33</v>
      </c>
      <c r="E556" s="4" t="s">
        <v>18</v>
      </c>
      <c r="F556" s="4" t="s">
        <v>18</v>
      </c>
      <c r="G556" s="4" t="s">
        <v>27</v>
      </c>
      <c r="H556" s="4" t="s">
        <v>1058</v>
      </c>
    </row>
    <row r="557" ht="15.75" customHeight="1">
      <c r="A557" s="65">
        <v>556.0</v>
      </c>
      <c r="B557" s="2" t="s">
        <v>408</v>
      </c>
      <c r="C557" s="4" t="s">
        <v>405</v>
      </c>
      <c r="D557" s="4" t="s">
        <v>31</v>
      </c>
      <c r="E557" s="4" t="s">
        <v>7</v>
      </c>
      <c r="F557" s="4" t="s">
        <v>7</v>
      </c>
      <c r="G557" s="4" t="s">
        <v>68</v>
      </c>
      <c r="H557" s="4"/>
    </row>
    <row r="558" ht="15.75" customHeight="1">
      <c r="A558" s="65">
        <v>557.0</v>
      </c>
      <c r="B558" s="2" t="s">
        <v>371</v>
      </c>
      <c r="C558" s="4" t="s">
        <v>372</v>
      </c>
      <c r="D558" s="4" t="s">
        <v>31</v>
      </c>
      <c r="E558" s="4" t="s">
        <v>18</v>
      </c>
      <c r="F558" s="4" t="s">
        <v>18</v>
      </c>
      <c r="G558" s="4" t="s">
        <v>127</v>
      </c>
      <c r="H558" s="4" t="s">
        <v>1059</v>
      </c>
    </row>
    <row r="559" ht="15.75" customHeight="1">
      <c r="A559" s="65">
        <v>558.0</v>
      </c>
      <c r="B559" s="2" t="s">
        <v>1044</v>
      </c>
      <c r="C559" s="4" t="s">
        <v>819</v>
      </c>
      <c r="D559" s="4" t="s">
        <v>31</v>
      </c>
      <c r="E559" s="4" t="s">
        <v>18</v>
      </c>
      <c r="F559" s="4" t="s">
        <v>18</v>
      </c>
      <c r="G559" s="4" t="s">
        <v>27</v>
      </c>
      <c r="H559" s="4" t="s">
        <v>1060</v>
      </c>
    </row>
    <row r="560" ht="15.75" customHeight="1">
      <c r="A560" s="65">
        <v>559.0</v>
      </c>
      <c r="B560" s="2" t="s">
        <v>929</v>
      </c>
      <c r="C560" s="4" t="s">
        <v>931</v>
      </c>
      <c r="D560" s="4" t="s">
        <v>31</v>
      </c>
      <c r="E560" s="4" t="s">
        <v>18</v>
      </c>
      <c r="F560" s="4" t="s">
        <v>18</v>
      </c>
      <c r="G560" s="4" t="s">
        <v>24</v>
      </c>
      <c r="H560" s="4"/>
    </row>
    <row r="561" ht="15.75" customHeight="1">
      <c r="A561" s="65">
        <v>560.0</v>
      </c>
      <c r="B561" s="2" t="s">
        <v>493</v>
      </c>
      <c r="C561" s="4" t="s">
        <v>494</v>
      </c>
      <c r="D561" s="4" t="s">
        <v>111</v>
      </c>
      <c r="E561" s="4" t="s">
        <v>18</v>
      </c>
      <c r="F561" s="4" t="s">
        <v>18</v>
      </c>
      <c r="G561" s="4" t="s">
        <v>24</v>
      </c>
      <c r="H561" s="4" t="s">
        <v>1062</v>
      </c>
    </row>
    <row r="562" ht="15.75" customHeight="1">
      <c r="A562" s="65">
        <v>561.0</v>
      </c>
      <c r="B562" s="2" t="s">
        <v>604</v>
      </c>
      <c r="C562" s="4" t="s">
        <v>145</v>
      </c>
      <c r="D562" s="4" t="s">
        <v>31</v>
      </c>
      <c r="E562" s="4" t="s">
        <v>7</v>
      </c>
      <c r="F562" s="4" t="s">
        <v>7</v>
      </c>
      <c r="G562" s="4" t="s">
        <v>28</v>
      </c>
      <c r="H562" s="4" t="s">
        <v>1063</v>
      </c>
    </row>
    <row r="563" ht="15.75" customHeight="1">
      <c r="A563" s="65">
        <v>562.0</v>
      </c>
      <c r="B563" s="2" t="s">
        <v>680</v>
      </c>
      <c r="C563" s="4" t="s">
        <v>681</v>
      </c>
      <c r="D563" s="4" t="s">
        <v>35</v>
      </c>
      <c r="E563" s="4" t="s">
        <v>18</v>
      </c>
      <c r="F563" s="4" t="s">
        <v>18</v>
      </c>
      <c r="G563" s="4" t="s">
        <v>24</v>
      </c>
      <c r="H563" s="4" t="s">
        <v>1064</v>
      </c>
    </row>
    <row r="564" ht="15.75" customHeight="1">
      <c r="A564" s="65">
        <v>563.0</v>
      </c>
      <c r="B564" s="2" t="s">
        <v>408</v>
      </c>
      <c r="C564" s="4" t="s">
        <v>405</v>
      </c>
      <c r="D564" s="4" t="s">
        <v>31</v>
      </c>
      <c r="E564" s="4" t="s">
        <v>18</v>
      </c>
      <c r="F564" s="4" t="s">
        <v>18</v>
      </c>
      <c r="G564" s="4" t="s">
        <v>27</v>
      </c>
      <c r="H564" s="4" t="s">
        <v>1065</v>
      </c>
    </row>
    <row r="565" ht="15.75" customHeight="1">
      <c r="A565" s="65">
        <v>564.0</v>
      </c>
      <c r="B565" s="2" t="s">
        <v>368</v>
      </c>
      <c r="C565" s="4" t="s">
        <v>150</v>
      </c>
      <c r="D565" s="4" t="s">
        <v>31</v>
      </c>
      <c r="E565" s="4" t="s">
        <v>18</v>
      </c>
      <c r="F565" s="4" t="s">
        <v>18</v>
      </c>
      <c r="G565" s="4" t="s">
        <v>24</v>
      </c>
      <c r="H565" s="4" t="s">
        <v>1067</v>
      </c>
    </row>
    <row r="566" ht="15.75" customHeight="1">
      <c r="A566" s="65">
        <v>565.0</v>
      </c>
      <c r="B566" s="2" t="s">
        <v>912</v>
      </c>
      <c r="C566" s="4" t="s">
        <v>913</v>
      </c>
      <c r="D566" s="4" t="s">
        <v>33</v>
      </c>
      <c r="E566" s="4" t="s">
        <v>18</v>
      </c>
      <c r="F566" s="4" t="s">
        <v>19</v>
      </c>
      <c r="G566" s="4" t="s">
        <v>27</v>
      </c>
      <c r="H566" s="4" t="s">
        <v>1068</v>
      </c>
    </row>
    <row r="567" ht="15.75" customHeight="1">
      <c r="A567" s="65">
        <v>566.0</v>
      </c>
      <c r="B567" s="2" t="s">
        <v>915</v>
      </c>
      <c r="C567" s="4" t="s">
        <v>148</v>
      </c>
      <c r="D567" s="4" t="s">
        <v>31</v>
      </c>
      <c r="E567" s="4" t="s">
        <v>18</v>
      </c>
      <c r="F567" s="4" t="s">
        <v>18</v>
      </c>
      <c r="G567" s="4" t="s">
        <v>27</v>
      </c>
      <c r="H567" s="4" t="s">
        <v>1070</v>
      </c>
    </row>
    <row r="568" ht="15.75" customHeight="1">
      <c r="A568" s="65">
        <v>567.0</v>
      </c>
      <c r="B568" s="2" t="s">
        <v>60</v>
      </c>
      <c r="C568" s="4" t="s">
        <v>61</v>
      </c>
      <c r="D568" s="4" t="s">
        <v>31</v>
      </c>
      <c r="E568" s="4" t="s">
        <v>18</v>
      </c>
      <c r="F568" s="4" t="s">
        <v>18</v>
      </c>
      <c r="G568" s="4" t="s">
        <v>27</v>
      </c>
      <c r="H568" s="4" t="s">
        <v>1071</v>
      </c>
    </row>
    <row r="569" ht="15.75" customHeight="1">
      <c r="A569" s="65">
        <v>568.0</v>
      </c>
      <c r="B569" s="2" t="s">
        <v>1055</v>
      </c>
      <c r="C569" s="4" t="s">
        <v>1056</v>
      </c>
      <c r="D569" s="4" t="s">
        <v>31</v>
      </c>
      <c r="E569" s="4" t="s">
        <v>18</v>
      </c>
      <c r="F569" s="4" t="s">
        <v>19</v>
      </c>
      <c r="G569" s="4" t="s">
        <v>27</v>
      </c>
      <c r="H569" s="4" t="s">
        <v>1072</v>
      </c>
    </row>
    <row r="570" ht="15.75" customHeight="1">
      <c r="A570" s="65">
        <v>569.0</v>
      </c>
      <c r="B570" s="2" t="s">
        <v>219</v>
      </c>
      <c r="C570" s="4" t="s">
        <v>104</v>
      </c>
      <c r="D570" s="4" t="s">
        <v>31</v>
      </c>
      <c r="E570" s="4" t="s">
        <v>7</v>
      </c>
      <c r="F570" s="4" t="s">
        <v>7</v>
      </c>
      <c r="G570" s="4" t="s">
        <v>28</v>
      </c>
      <c r="H570" s="4" t="s">
        <v>1075</v>
      </c>
    </row>
    <row r="571" ht="15.75" customHeight="1">
      <c r="A571" s="65">
        <v>570.0</v>
      </c>
      <c r="B571" s="2" t="s">
        <v>1076</v>
      </c>
      <c r="C571" s="4" t="s">
        <v>385</v>
      </c>
      <c r="D571" s="4" t="s">
        <v>33</v>
      </c>
      <c r="E571" s="4" t="s">
        <v>7</v>
      </c>
      <c r="F571" s="4" t="s">
        <v>7</v>
      </c>
      <c r="G571" s="4" t="s">
        <v>28</v>
      </c>
      <c r="H571" s="4"/>
    </row>
    <row r="572" ht="15.75" customHeight="1">
      <c r="A572" s="65">
        <v>571.0</v>
      </c>
      <c r="B572" s="2" t="s">
        <v>1077</v>
      </c>
      <c r="C572" s="4" t="s">
        <v>444</v>
      </c>
      <c r="D572" s="4" t="s">
        <v>33</v>
      </c>
      <c r="E572" s="4" t="s">
        <v>7</v>
      </c>
      <c r="F572" s="4" t="s">
        <v>7</v>
      </c>
      <c r="G572" s="4" t="s">
        <v>28</v>
      </c>
      <c r="H572" s="4" t="s">
        <v>1080</v>
      </c>
    </row>
    <row r="573" ht="15.75" customHeight="1">
      <c r="A573" s="65">
        <v>572.0</v>
      </c>
      <c r="B573" s="2" t="s">
        <v>873</v>
      </c>
      <c r="C573" s="4" t="s">
        <v>874</v>
      </c>
      <c r="D573" s="4" t="s">
        <v>31</v>
      </c>
      <c r="E573" s="4" t="s">
        <v>18</v>
      </c>
      <c r="F573" s="4" t="s">
        <v>18</v>
      </c>
      <c r="G573" s="4" t="s">
        <v>24</v>
      </c>
      <c r="H573" s="4" t="s">
        <v>1082</v>
      </c>
    </row>
    <row r="574" ht="15.75" customHeight="1">
      <c r="A574" s="65">
        <v>573.0</v>
      </c>
      <c r="B574" s="2" t="s">
        <v>1084</v>
      </c>
      <c r="C574" s="4" t="s">
        <v>349</v>
      </c>
      <c r="D574" s="4" t="s">
        <v>35</v>
      </c>
      <c r="E574" s="4" t="s">
        <v>18</v>
      </c>
      <c r="F574" s="4" t="s">
        <v>18</v>
      </c>
      <c r="G574" s="4" t="s">
        <v>127</v>
      </c>
      <c r="H574" s="4" t="s">
        <v>1085</v>
      </c>
    </row>
    <row r="575" ht="15.75" customHeight="1">
      <c r="A575" s="65">
        <v>574.0</v>
      </c>
      <c r="B575" s="2" t="s">
        <v>1086</v>
      </c>
      <c r="C575" s="4" t="s">
        <v>402</v>
      </c>
      <c r="D575" s="4" t="s">
        <v>35</v>
      </c>
      <c r="E575" s="4" t="s">
        <v>18</v>
      </c>
      <c r="F575" s="4" t="s">
        <v>18</v>
      </c>
      <c r="G575" s="4" t="s">
        <v>27</v>
      </c>
      <c r="H575" s="4" t="s">
        <v>1087</v>
      </c>
    </row>
    <row r="576" ht="15.75" customHeight="1">
      <c r="A576" s="65">
        <v>575.0</v>
      </c>
      <c r="B576" s="2" t="s">
        <v>316</v>
      </c>
      <c r="C576" s="4" t="s">
        <v>317</v>
      </c>
      <c r="D576" s="4" t="s">
        <v>31</v>
      </c>
      <c r="E576" s="4" t="s">
        <v>315</v>
      </c>
      <c r="F576" s="4" t="s">
        <v>7</v>
      </c>
      <c r="G576" s="4" t="s">
        <v>68</v>
      </c>
      <c r="H576" s="4" t="s">
        <v>1088</v>
      </c>
    </row>
    <row r="577" ht="15.75" customHeight="1">
      <c r="A577" s="65">
        <v>576.0</v>
      </c>
      <c r="B577" s="2" t="s">
        <v>576</v>
      </c>
      <c r="C577" s="4" t="s">
        <v>388</v>
      </c>
      <c r="D577" s="4" t="s">
        <v>31</v>
      </c>
      <c r="E577" s="4" t="s">
        <v>18</v>
      </c>
      <c r="F577" s="4" t="s">
        <v>18</v>
      </c>
      <c r="G577" s="4" t="s">
        <v>27</v>
      </c>
      <c r="H577" s="4" t="s">
        <v>1089</v>
      </c>
    </row>
    <row r="578" ht="15.75" customHeight="1">
      <c r="A578" s="65">
        <v>577.0</v>
      </c>
      <c r="B578" s="2" t="s">
        <v>386</v>
      </c>
      <c r="C578" s="4" t="s">
        <v>388</v>
      </c>
      <c r="D578" s="4" t="s">
        <v>31</v>
      </c>
      <c r="E578" s="4" t="s">
        <v>18</v>
      </c>
      <c r="F578" s="4" t="s">
        <v>18</v>
      </c>
      <c r="G578" s="4" t="s">
        <v>27</v>
      </c>
      <c r="H578" s="4" t="s">
        <v>1093</v>
      </c>
    </row>
    <row r="579" ht="15.75" customHeight="1">
      <c r="A579" s="65">
        <v>578.0</v>
      </c>
      <c r="B579" s="2" t="s">
        <v>386</v>
      </c>
      <c r="C579" s="4" t="s">
        <v>388</v>
      </c>
      <c r="D579" s="4" t="s">
        <v>31</v>
      </c>
      <c r="E579" s="4" t="s">
        <v>18</v>
      </c>
      <c r="F579" s="4" t="s">
        <v>18</v>
      </c>
      <c r="G579" s="4" t="s">
        <v>27</v>
      </c>
      <c r="H579" s="4" t="s">
        <v>1096</v>
      </c>
    </row>
    <row r="580" ht="15.75" customHeight="1">
      <c r="A580" s="65">
        <v>579.0</v>
      </c>
      <c r="B580" s="2" t="s">
        <v>386</v>
      </c>
      <c r="C580" s="4" t="s">
        <v>388</v>
      </c>
      <c r="D580" s="4" t="s">
        <v>111</v>
      </c>
      <c r="E580" s="4" t="s">
        <v>18</v>
      </c>
      <c r="F580" s="4" t="s">
        <v>18</v>
      </c>
      <c r="G580" s="4" t="s">
        <v>27</v>
      </c>
      <c r="H580" s="4" t="s">
        <v>1097</v>
      </c>
    </row>
    <row r="581" ht="15.75" customHeight="1">
      <c r="A581" s="65">
        <v>580.0</v>
      </c>
      <c r="B581" s="2" t="s">
        <v>386</v>
      </c>
      <c r="C581" s="4" t="s">
        <v>388</v>
      </c>
      <c r="D581" s="4" t="s">
        <v>31</v>
      </c>
      <c r="E581" s="4" t="s">
        <v>18</v>
      </c>
      <c r="F581" s="4" t="s">
        <v>18</v>
      </c>
      <c r="G581" s="4" t="s">
        <v>27</v>
      </c>
      <c r="H581" s="4" t="s">
        <v>1100</v>
      </c>
    </row>
    <row r="582" ht="15.75" customHeight="1">
      <c r="A582" s="65">
        <v>581.0</v>
      </c>
      <c r="B582" s="2" t="s">
        <v>1103</v>
      </c>
      <c r="C582" s="4" t="s">
        <v>370</v>
      </c>
      <c r="D582" s="4" t="s">
        <v>33</v>
      </c>
      <c r="E582" s="4" t="s">
        <v>7</v>
      </c>
      <c r="F582" s="4" t="s">
        <v>7</v>
      </c>
      <c r="G582" s="4"/>
      <c r="H582" s="4"/>
    </row>
    <row r="583" ht="15.75" customHeight="1">
      <c r="A583" s="65">
        <v>582.0</v>
      </c>
      <c r="B583" s="2" t="s">
        <v>1105</v>
      </c>
      <c r="C583" s="4" t="s">
        <v>373</v>
      </c>
      <c r="D583" s="4" t="s">
        <v>33</v>
      </c>
      <c r="E583" s="4" t="s">
        <v>7</v>
      </c>
      <c r="F583" s="4" t="s">
        <v>7</v>
      </c>
      <c r="G583" s="4"/>
      <c r="H583" s="4" t="s">
        <v>1106</v>
      </c>
    </row>
    <row r="584" ht="15.75" customHeight="1">
      <c r="A584" s="65">
        <v>583.0</v>
      </c>
      <c r="B584" s="2" t="s">
        <v>761</v>
      </c>
      <c r="C584" s="4" t="s">
        <v>159</v>
      </c>
      <c r="D584" s="4" t="s">
        <v>31</v>
      </c>
      <c r="E584" s="4" t="s">
        <v>18</v>
      </c>
      <c r="F584" s="4" t="s">
        <v>18</v>
      </c>
      <c r="G584" s="4" t="s">
        <v>27</v>
      </c>
      <c r="H584" s="4" t="s">
        <v>1109</v>
      </c>
    </row>
    <row r="585" ht="15.75" customHeight="1">
      <c r="A585" s="65">
        <v>584.0</v>
      </c>
      <c r="B585" s="2" t="s">
        <v>533</v>
      </c>
      <c r="C585" s="4" t="s">
        <v>148</v>
      </c>
      <c r="D585" s="4" t="s">
        <v>31</v>
      </c>
      <c r="E585" s="4" t="s">
        <v>18</v>
      </c>
      <c r="F585" s="4" t="s">
        <v>18</v>
      </c>
      <c r="G585" s="4" t="s">
        <v>27</v>
      </c>
      <c r="H585" s="4" t="s">
        <v>1110</v>
      </c>
    </row>
    <row r="586" ht="15.75" customHeight="1">
      <c r="A586" s="65">
        <v>585.0</v>
      </c>
      <c r="B586" s="2" t="s">
        <v>1111</v>
      </c>
      <c r="C586" s="4" t="s">
        <v>1112</v>
      </c>
      <c r="D586" s="4" t="s">
        <v>31</v>
      </c>
      <c r="E586" s="4" t="s">
        <v>7</v>
      </c>
      <c r="F586" s="4" t="s">
        <v>7</v>
      </c>
      <c r="G586" s="4"/>
      <c r="H586" s="4" t="s">
        <v>1113</v>
      </c>
    </row>
    <row r="587" ht="15.75" customHeight="1">
      <c r="A587" s="65">
        <v>586.0</v>
      </c>
      <c r="B587" s="2" t="s">
        <v>869</v>
      </c>
      <c r="C587" s="4" t="s">
        <v>148</v>
      </c>
      <c r="D587" s="4" t="s">
        <v>31</v>
      </c>
      <c r="E587" s="4" t="s">
        <v>18</v>
      </c>
      <c r="F587" s="4" t="s">
        <v>18</v>
      </c>
      <c r="G587" s="4" t="s">
        <v>27</v>
      </c>
      <c r="H587" s="4" t="s">
        <v>1114</v>
      </c>
    </row>
    <row r="588" ht="15.75" customHeight="1">
      <c r="A588" s="65">
        <v>587.0</v>
      </c>
      <c r="B588" s="2" t="s">
        <v>219</v>
      </c>
      <c r="C588" s="4" t="s">
        <v>104</v>
      </c>
      <c r="D588" s="4" t="s">
        <v>31</v>
      </c>
      <c r="E588" s="4" t="s">
        <v>7</v>
      </c>
      <c r="F588" s="4" t="s">
        <v>7</v>
      </c>
      <c r="G588" s="4"/>
      <c r="H588" s="4" t="s">
        <v>1115</v>
      </c>
    </row>
    <row r="589" ht="15.75" customHeight="1">
      <c r="A589" s="65">
        <v>588.0</v>
      </c>
      <c r="B589" s="2" t="s">
        <v>1116</v>
      </c>
      <c r="C589" s="4" t="s">
        <v>148</v>
      </c>
      <c r="D589" s="4" t="s">
        <v>31</v>
      </c>
      <c r="E589" s="4" t="s">
        <v>18</v>
      </c>
      <c r="F589" s="4" t="s">
        <v>18</v>
      </c>
      <c r="G589" s="4" t="s">
        <v>27</v>
      </c>
      <c r="H589" s="4" t="s">
        <v>1118</v>
      </c>
    </row>
    <row r="590" ht="15.75" customHeight="1">
      <c r="A590" s="65">
        <v>589.0</v>
      </c>
      <c r="B590" s="2" t="s">
        <v>1119</v>
      </c>
      <c r="C590" s="4" t="s">
        <v>349</v>
      </c>
      <c r="D590" s="4" t="s">
        <v>35</v>
      </c>
      <c r="E590" s="4" t="s">
        <v>18</v>
      </c>
      <c r="F590" s="4" t="s">
        <v>18</v>
      </c>
      <c r="G590" s="4" t="s">
        <v>27</v>
      </c>
      <c r="H590" s="4" t="s">
        <v>1120</v>
      </c>
    </row>
    <row r="591" ht="15.75" customHeight="1">
      <c r="A591" s="65">
        <v>590.0</v>
      </c>
      <c r="B591" s="2" t="s">
        <v>1119</v>
      </c>
      <c r="C591" s="4" t="s">
        <v>349</v>
      </c>
      <c r="D591" s="4" t="s">
        <v>35</v>
      </c>
      <c r="E591" s="4" t="s">
        <v>18</v>
      </c>
      <c r="F591" s="4" t="s">
        <v>18</v>
      </c>
      <c r="G591" s="4" t="s">
        <v>27</v>
      </c>
      <c r="H591" s="4" t="s">
        <v>1123</v>
      </c>
    </row>
    <row r="592" ht="15.75" customHeight="1">
      <c r="A592" s="65">
        <v>591.0</v>
      </c>
      <c r="B592" s="2" t="s">
        <v>1005</v>
      </c>
      <c r="C592" s="4" t="s">
        <v>1006</v>
      </c>
      <c r="D592" s="4" t="s">
        <v>31</v>
      </c>
      <c r="E592" s="4" t="s">
        <v>18</v>
      </c>
      <c r="F592" s="4" t="s">
        <v>18</v>
      </c>
      <c r="G592" s="4" t="s">
        <v>27</v>
      </c>
      <c r="H592" s="4" t="s">
        <v>1124</v>
      </c>
    </row>
    <row r="593" ht="15.75" customHeight="1">
      <c r="A593" s="65">
        <v>592.0</v>
      </c>
      <c r="B593" s="2" t="s">
        <v>1125</v>
      </c>
      <c r="C593" s="4" t="s">
        <v>167</v>
      </c>
      <c r="D593" s="4" t="s">
        <v>31</v>
      </c>
      <c r="E593" s="4" t="s">
        <v>7</v>
      </c>
      <c r="F593" s="4" t="s">
        <v>7</v>
      </c>
      <c r="G593" s="4"/>
      <c r="H593" s="4" t="s">
        <v>1126</v>
      </c>
    </row>
    <row r="594" ht="15.75" customHeight="1">
      <c r="A594" s="65">
        <v>593.0</v>
      </c>
      <c r="B594" s="2" t="s">
        <v>1078</v>
      </c>
      <c r="C594" s="4" t="s">
        <v>1079</v>
      </c>
      <c r="D594" s="4" t="s">
        <v>31</v>
      </c>
      <c r="E594" s="4" t="s">
        <v>18</v>
      </c>
      <c r="F594" s="4" t="s">
        <v>18</v>
      </c>
      <c r="G594" s="4" t="s">
        <v>27</v>
      </c>
      <c r="H594" s="4" t="s">
        <v>1128</v>
      </c>
    </row>
    <row r="595" ht="15.75" customHeight="1">
      <c r="A595" s="65">
        <v>594.0</v>
      </c>
      <c r="B595" s="2" t="s">
        <v>1129</v>
      </c>
      <c r="C595" s="4" t="s">
        <v>104</v>
      </c>
      <c r="D595" s="4" t="s">
        <v>31</v>
      </c>
      <c r="E595" s="4" t="s">
        <v>7</v>
      </c>
      <c r="F595" s="4" t="s">
        <v>7</v>
      </c>
      <c r="G595" s="4"/>
      <c r="H595" s="4"/>
    </row>
    <row r="596" ht="15.75" customHeight="1">
      <c r="A596" s="65">
        <v>595.0</v>
      </c>
      <c r="B596" s="2" t="s">
        <v>1132</v>
      </c>
      <c r="C596" s="4" t="s">
        <v>414</v>
      </c>
      <c r="D596" s="4" t="s">
        <v>35</v>
      </c>
      <c r="E596" s="4" t="s">
        <v>18</v>
      </c>
      <c r="F596" s="4" t="s">
        <v>18</v>
      </c>
      <c r="G596" s="4" t="s">
        <v>27</v>
      </c>
      <c r="H596" s="4" t="s">
        <v>1133</v>
      </c>
    </row>
    <row r="597" ht="15.75" customHeight="1">
      <c r="A597" s="65">
        <v>596.0</v>
      </c>
      <c r="B597" s="2" t="s">
        <v>1134</v>
      </c>
      <c r="C597" s="4" t="s">
        <v>414</v>
      </c>
      <c r="D597" s="4" t="s">
        <v>35</v>
      </c>
      <c r="E597" s="4" t="s">
        <v>18</v>
      </c>
      <c r="F597" s="4" t="s">
        <v>18</v>
      </c>
      <c r="G597" s="4" t="s">
        <v>27</v>
      </c>
      <c r="H597" s="4" t="s">
        <v>1135</v>
      </c>
    </row>
    <row r="598" ht="15.75" customHeight="1">
      <c r="A598" s="65">
        <v>597.0</v>
      </c>
      <c r="B598" s="2" t="s">
        <v>1136</v>
      </c>
      <c r="C598" s="4" t="s">
        <v>349</v>
      </c>
      <c r="D598" s="4" t="s">
        <v>33</v>
      </c>
      <c r="E598" s="4" t="s">
        <v>18</v>
      </c>
      <c r="F598" s="4" t="s">
        <v>19</v>
      </c>
      <c r="G598" s="4" t="s">
        <v>27</v>
      </c>
      <c r="H598" s="4" t="s">
        <v>1137</v>
      </c>
    </row>
    <row r="599" ht="15.75" customHeight="1">
      <c r="A599" s="65">
        <v>598.0</v>
      </c>
      <c r="B599" s="2" t="s">
        <v>1081</v>
      </c>
      <c r="C599" s="4" t="s">
        <v>941</v>
      </c>
      <c r="D599" s="4" t="s">
        <v>32</v>
      </c>
      <c r="E599" s="4" t="s">
        <v>7</v>
      </c>
      <c r="F599" s="4" t="s">
        <v>7</v>
      </c>
      <c r="G599" s="4"/>
      <c r="H599" s="4" t="s">
        <v>1138</v>
      </c>
    </row>
    <row r="600" ht="15.75" customHeight="1">
      <c r="A600" s="65">
        <v>599.0</v>
      </c>
      <c r="B600" s="2" t="s">
        <v>1139</v>
      </c>
      <c r="C600" s="4" t="s">
        <v>148</v>
      </c>
      <c r="D600" s="4" t="s">
        <v>31</v>
      </c>
      <c r="E600" s="4" t="s">
        <v>18</v>
      </c>
      <c r="F600" s="4" t="s">
        <v>18</v>
      </c>
      <c r="G600" s="4" t="s">
        <v>27</v>
      </c>
      <c r="H600" s="4" t="s">
        <v>1141</v>
      </c>
    </row>
    <row r="601" ht="15.75" customHeight="1">
      <c r="A601" s="65">
        <v>600.0</v>
      </c>
      <c r="B601" s="2" t="s">
        <v>278</v>
      </c>
      <c r="C601" s="4" t="s">
        <v>148</v>
      </c>
      <c r="D601" s="4" t="s">
        <v>31</v>
      </c>
      <c r="E601" s="4" t="s">
        <v>18</v>
      </c>
      <c r="F601" s="4" t="s">
        <v>18</v>
      </c>
      <c r="G601" s="4" t="s">
        <v>27</v>
      </c>
      <c r="H601" s="4" t="s">
        <v>1143</v>
      </c>
    </row>
    <row r="602" ht="15.75" customHeight="1">
      <c r="A602" s="65">
        <v>601.0</v>
      </c>
      <c r="B602" s="2" t="s">
        <v>1144</v>
      </c>
      <c r="C602" s="4" t="s">
        <v>72</v>
      </c>
      <c r="D602" s="4" t="s">
        <v>31</v>
      </c>
      <c r="E602" s="4" t="s">
        <v>18</v>
      </c>
      <c r="F602" s="4" t="s">
        <v>18</v>
      </c>
      <c r="G602" s="4" t="s">
        <v>27</v>
      </c>
      <c r="H602" s="4" t="s">
        <v>1145</v>
      </c>
    </row>
    <row r="603" ht="15.75" customHeight="1">
      <c r="A603" s="65">
        <v>602.0</v>
      </c>
      <c r="B603" s="2" t="s">
        <v>909</v>
      </c>
      <c r="C603" s="4" t="s">
        <v>848</v>
      </c>
      <c r="D603" s="4" t="s">
        <v>35</v>
      </c>
      <c r="E603" s="4" t="s">
        <v>18</v>
      </c>
      <c r="F603" s="4" t="s">
        <v>18</v>
      </c>
      <c r="G603" s="4" t="s">
        <v>27</v>
      </c>
      <c r="H603" s="4" t="s">
        <v>1146</v>
      </c>
    </row>
    <row r="604" ht="15.75" customHeight="1">
      <c r="A604" s="65">
        <v>603.0</v>
      </c>
      <c r="B604" s="2" t="s">
        <v>511</v>
      </c>
      <c r="C604" s="4" t="s">
        <v>148</v>
      </c>
      <c r="D604" s="4" t="s">
        <v>31</v>
      </c>
      <c r="E604" s="4" t="s">
        <v>18</v>
      </c>
      <c r="F604" s="4" t="s">
        <v>18</v>
      </c>
      <c r="G604" s="4" t="s">
        <v>27</v>
      </c>
      <c r="H604" s="4" t="s">
        <v>1148</v>
      </c>
    </row>
    <row r="605" ht="15.75" customHeight="1">
      <c r="A605" s="65">
        <v>604.0</v>
      </c>
      <c r="B605" s="2" t="s">
        <v>278</v>
      </c>
      <c r="C605" s="4" t="s">
        <v>148</v>
      </c>
      <c r="D605" s="4" t="s">
        <v>31</v>
      </c>
      <c r="E605" s="4" t="s">
        <v>18</v>
      </c>
      <c r="F605" s="4" t="s">
        <v>18</v>
      </c>
      <c r="G605" s="4" t="s">
        <v>27</v>
      </c>
      <c r="H605" s="4"/>
    </row>
    <row r="606" ht="15.75" customHeight="1">
      <c r="A606" s="65">
        <v>605.0</v>
      </c>
      <c r="B606" s="2" t="s">
        <v>533</v>
      </c>
      <c r="C606" s="4" t="s">
        <v>148</v>
      </c>
      <c r="D606" s="4" t="s">
        <v>31</v>
      </c>
      <c r="E606" s="4" t="s">
        <v>18</v>
      </c>
      <c r="F606" s="4" t="s">
        <v>18</v>
      </c>
      <c r="G606" s="4" t="s">
        <v>27</v>
      </c>
      <c r="H606" s="4" t="s">
        <v>1151</v>
      </c>
    </row>
    <row r="607" ht="15.75" customHeight="1">
      <c r="A607" s="65">
        <v>606.0</v>
      </c>
      <c r="B607" s="2" t="s">
        <v>964</v>
      </c>
      <c r="C607" s="4" t="s">
        <v>72</v>
      </c>
      <c r="D607" s="4" t="s">
        <v>31</v>
      </c>
      <c r="E607" s="4" t="s">
        <v>18</v>
      </c>
      <c r="F607" s="4" t="s">
        <v>18</v>
      </c>
      <c r="G607" s="4" t="s">
        <v>27</v>
      </c>
      <c r="H607" s="4" t="s">
        <v>1153</v>
      </c>
    </row>
    <row r="608" ht="15.75" customHeight="1">
      <c r="A608" s="65">
        <v>607.0</v>
      </c>
      <c r="B608" s="2" t="s">
        <v>964</v>
      </c>
      <c r="C608" s="4" t="s">
        <v>72</v>
      </c>
      <c r="D608" s="4" t="s">
        <v>31</v>
      </c>
      <c r="E608" s="4" t="s">
        <v>18</v>
      </c>
      <c r="F608" s="4" t="s">
        <v>18</v>
      </c>
      <c r="G608" s="4" t="s">
        <v>27</v>
      </c>
      <c r="H608" s="4" t="s">
        <v>1154</v>
      </c>
    </row>
    <row r="609" ht="15.75" customHeight="1">
      <c r="A609" s="65">
        <v>608.0</v>
      </c>
      <c r="B609" s="2" t="s">
        <v>964</v>
      </c>
      <c r="C609" s="4" t="s">
        <v>72</v>
      </c>
      <c r="D609" s="4" t="s">
        <v>31</v>
      </c>
      <c r="E609" s="4" t="s">
        <v>18</v>
      </c>
      <c r="F609" s="4" t="s">
        <v>19</v>
      </c>
      <c r="G609" s="4" t="s">
        <v>27</v>
      </c>
      <c r="H609" s="4" t="s">
        <v>1155</v>
      </c>
    </row>
    <row r="610" ht="15.75" customHeight="1">
      <c r="A610" s="65">
        <v>609.0</v>
      </c>
      <c r="B610" s="2" t="s">
        <v>734</v>
      </c>
      <c r="C610" s="4" t="s">
        <v>337</v>
      </c>
      <c r="D610" s="4" t="s">
        <v>31</v>
      </c>
      <c r="E610" s="4" t="s">
        <v>18</v>
      </c>
      <c r="F610" s="4" t="s">
        <v>18</v>
      </c>
      <c r="G610" s="4" t="s">
        <v>127</v>
      </c>
      <c r="H610" s="4" t="s">
        <v>1156</v>
      </c>
    </row>
    <row r="611" ht="15.75" customHeight="1">
      <c r="A611" s="65">
        <v>610.0</v>
      </c>
      <c r="B611" s="2" t="s">
        <v>629</v>
      </c>
      <c r="C611" s="4" t="s">
        <v>72</v>
      </c>
      <c r="D611" s="4" t="s">
        <v>31</v>
      </c>
      <c r="E611" s="4" t="s">
        <v>18</v>
      </c>
      <c r="F611" s="4" t="s">
        <v>18</v>
      </c>
      <c r="G611" s="4" t="s">
        <v>27</v>
      </c>
      <c r="H611" s="4" t="s">
        <v>1157</v>
      </c>
    </row>
    <row r="612" ht="15.75" customHeight="1">
      <c r="A612" s="65">
        <v>611.0</v>
      </c>
      <c r="B612" s="2" t="s">
        <v>1048</v>
      </c>
      <c r="C612" s="4" t="s">
        <v>1049</v>
      </c>
      <c r="D612" s="4" t="s">
        <v>35</v>
      </c>
      <c r="E612" s="4" t="s">
        <v>18</v>
      </c>
      <c r="F612" s="4" t="s">
        <v>18</v>
      </c>
      <c r="G612" s="4" t="s">
        <v>27</v>
      </c>
      <c r="H612" s="4" t="s">
        <v>1158</v>
      </c>
    </row>
    <row r="613" ht="15.75" customHeight="1">
      <c r="A613" s="65">
        <v>612.0</v>
      </c>
      <c r="B613" s="2" t="s">
        <v>771</v>
      </c>
      <c r="C613" s="4" t="s">
        <v>772</v>
      </c>
      <c r="D613" s="4" t="s">
        <v>35</v>
      </c>
      <c r="E613" s="4" t="s">
        <v>18</v>
      </c>
      <c r="F613" s="4" t="s">
        <v>7</v>
      </c>
      <c r="G613" s="4" t="s">
        <v>68</v>
      </c>
      <c r="H613" s="4" t="s">
        <v>1160</v>
      </c>
    </row>
    <row r="614" ht="15.75" customHeight="1">
      <c r="A614" s="65">
        <v>613.0</v>
      </c>
      <c r="B614" s="2" t="s">
        <v>311</v>
      </c>
      <c r="C614" s="4" t="s">
        <v>155</v>
      </c>
      <c r="D614" s="4" t="s">
        <v>31</v>
      </c>
      <c r="E614" s="4" t="s">
        <v>7</v>
      </c>
      <c r="F614" s="4" t="s">
        <v>7</v>
      </c>
      <c r="G614" s="4"/>
      <c r="H614" s="4" t="s">
        <v>1161</v>
      </c>
    </row>
    <row r="615" ht="15.75" customHeight="1">
      <c r="A615" s="65">
        <v>614.0</v>
      </c>
      <c r="B615" s="2" t="s">
        <v>1162</v>
      </c>
      <c r="C615" s="4" t="s">
        <v>338</v>
      </c>
      <c r="D615" s="4" t="s">
        <v>35</v>
      </c>
      <c r="E615" s="4" t="s">
        <v>18</v>
      </c>
      <c r="F615" s="4" t="s">
        <v>18</v>
      </c>
      <c r="G615" s="4" t="s">
        <v>27</v>
      </c>
      <c r="H615" s="4" t="s">
        <v>1165</v>
      </c>
    </row>
    <row r="616" ht="15.75" customHeight="1">
      <c r="A616" s="65">
        <v>615.0</v>
      </c>
      <c r="B616" s="2" t="s">
        <v>1166</v>
      </c>
      <c r="C616" s="4" t="s">
        <v>399</v>
      </c>
      <c r="D616" s="4" t="s">
        <v>33</v>
      </c>
      <c r="E616" s="4" t="s">
        <v>7</v>
      </c>
      <c r="F616" s="4" t="s">
        <v>7</v>
      </c>
      <c r="G616" s="4"/>
      <c r="H616" s="4" t="s">
        <v>1167</v>
      </c>
    </row>
    <row r="617" ht="15.75" customHeight="1">
      <c r="A617" s="65">
        <v>616.0</v>
      </c>
      <c r="B617" s="2" t="s">
        <v>1147</v>
      </c>
      <c r="C617" s="4" t="s">
        <v>72</v>
      </c>
      <c r="D617" s="4" t="s">
        <v>31</v>
      </c>
      <c r="E617" s="4" t="s">
        <v>18</v>
      </c>
      <c r="F617" s="4" t="s">
        <v>18</v>
      </c>
      <c r="G617" s="4" t="s">
        <v>27</v>
      </c>
      <c r="H617" s="4" t="s">
        <v>1170</v>
      </c>
    </row>
    <row r="618" ht="15.75" customHeight="1">
      <c r="A618" s="65">
        <v>617.0</v>
      </c>
      <c r="B618" s="2" t="s">
        <v>69</v>
      </c>
      <c r="C618" s="4" t="s">
        <v>70</v>
      </c>
      <c r="D618" s="4" t="s">
        <v>31</v>
      </c>
      <c r="E618" s="4" t="s">
        <v>18</v>
      </c>
      <c r="F618" s="4" t="s">
        <v>18</v>
      </c>
      <c r="G618" s="4" t="s">
        <v>27</v>
      </c>
      <c r="H618" s="4" t="s">
        <v>1171</v>
      </c>
    </row>
    <row r="619" ht="15.75" customHeight="1">
      <c r="A619" s="65">
        <v>618.0</v>
      </c>
      <c r="B619" s="2" t="s">
        <v>226</v>
      </c>
      <c r="C619" s="4" t="s">
        <v>72</v>
      </c>
      <c r="D619" s="4" t="s">
        <v>31</v>
      </c>
      <c r="E619" s="4" t="s">
        <v>7</v>
      </c>
      <c r="F619" s="4" t="s">
        <v>19</v>
      </c>
      <c r="G619" s="4" t="s">
        <v>68</v>
      </c>
      <c r="H619" s="4" t="s">
        <v>1172</v>
      </c>
    </row>
    <row r="620" ht="15.75" customHeight="1">
      <c r="A620" s="65">
        <v>619.0</v>
      </c>
      <c r="B620" s="2" t="s">
        <v>1173</v>
      </c>
      <c r="C620" s="4" t="s">
        <v>72</v>
      </c>
      <c r="D620" s="4" t="s">
        <v>31</v>
      </c>
      <c r="E620" s="4" t="s">
        <v>315</v>
      </c>
      <c r="F620" s="4" t="s">
        <v>18</v>
      </c>
      <c r="G620" s="4"/>
      <c r="H620" s="4" t="s">
        <v>1174</v>
      </c>
    </row>
    <row r="621" ht="15.75" customHeight="1">
      <c r="A621" s="65">
        <v>620.0</v>
      </c>
      <c r="B621" s="2" t="s">
        <v>652</v>
      </c>
      <c r="C621" s="4" t="s">
        <v>150</v>
      </c>
      <c r="D621" s="4" t="s">
        <v>31</v>
      </c>
      <c r="E621" s="4" t="s">
        <v>18</v>
      </c>
      <c r="F621" s="4" t="s">
        <v>18</v>
      </c>
      <c r="G621" s="4" t="s">
        <v>68</v>
      </c>
      <c r="H621" s="4" t="s">
        <v>1175</v>
      </c>
    </row>
    <row r="622" ht="15.75" customHeight="1">
      <c r="A622" s="65">
        <v>621.0</v>
      </c>
      <c r="B622" s="2" t="s">
        <v>491</v>
      </c>
      <c r="C622" s="4" t="s">
        <v>159</v>
      </c>
      <c r="D622" s="4" t="s">
        <v>31</v>
      </c>
      <c r="E622" s="4" t="s">
        <v>18</v>
      </c>
      <c r="F622" s="4" t="s">
        <v>18</v>
      </c>
      <c r="G622" s="4" t="s">
        <v>27</v>
      </c>
      <c r="H622" s="4" t="s">
        <v>1176</v>
      </c>
    </row>
    <row r="623" ht="15.75" customHeight="1">
      <c r="A623" s="65">
        <v>622.0</v>
      </c>
      <c r="B623" s="2" t="s">
        <v>576</v>
      </c>
      <c r="C623" s="4" t="s">
        <v>388</v>
      </c>
      <c r="D623" s="4" t="s">
        <v>31</v>
      </c>
      <c r="E623" s="4" t="s">
        <v>18</v>
      </c>
      <c r="F623" s="4" t="s">
        <v>18</v>
      </c>
      <c r="G623" s="4" t="s">
        <v>27</v>
      </c>
      <c r="H623" s="4" t="s">
        <v>1177</v>
      </c>
    </row>
    <row r="624" ht="15.75" customHeight="1">
      <c r="A624" s="65">
        <v>623.0</v>
      </c>
      <c r="B624" s="2" t="s">
        <v>384</v>
      </c>
      <c r="C624" s="4" t="s">
        <v>387</v>
      </c>
      <c r="D624" s="4" t="s">
        <v>31</v>
      </c>
      <c r="E624" s="4" t="s">
        <v>18</v>
      </c>
      <c r="F624" s="4" t="s">
        <v>18</v>
      </c>
      <c r="G624" s="4" t="s">
        <v>68</v>
      </c>
      <c r="H624" s="4" t="s">
        <v>1179</v>
      </c>
    </row>
    <row r="625" ht="15.75" customHeight="1">
      <c r="A625" s="65">
        <v>624.0</v>
      </c>
      <c r="B625" s="2" t="s">
        <v>326</v>
      </c>
      <c r="C625" s="4" t="s">
        <v>150</v>
      </c>
      <c r="D625" s="4" t="s">
        <v>31</v>
      </c>
      <c r="E625" s="4" t="s">
        <v>18</v>
      </c>
      <c r="F625" s="4" t="s">
        <v>18</v>
      </c>
      <c r="G625" s="4" t="s">
        <v>68</v>
      </c>
      <c r="H625" s="4" t="s">
        <v>1181</v>
      </c>
    </row>
    <row r="626" ht="15.75" customHeight="1">
      <c r="A626" s="65">
        <v>625.0</v>
      </c>
      <c r="B626" s="2" t="s">
        <v>62</v>
      </c>
      <c r="C626" s="4" t="s">
        <v>63</v>
      </c>
      <c r="D626" s="4" t="s">
        <v>31</v>
      </c>
      <c r="E626" s="4" t="s">
        <v>18</v>
      </c>
      <c r="F626" s="4" t="s">
        <v>18</v>
      </c>
      <c r="G626" s="4"/>
      <c r="H626" s="4" t="s">
        <v>1182</v>
      </c>
    </row>
    <row r="627" ht="15.75" customHeight="1">
      <c r="A627" s="65">
        <v>626.0</v>
      </c>
      <c r="B627" s="2" t="s">
        <v>1021</v>
      </c>
      <c r="C627" s="4" t="s">
        <v>1022</v>
      </c>
      <c r="D627" s="4" t="s">
        <v>31</v>
      </c>
      <c r="E627" s="4" t="s">
        <v>18</v>
      </c>
      <c r="F627" s="4" t="s">
        <v>18</v>
      </c>
      <c r="G627" s="4" t="s">
        <v>68</v>
      </c>
      <c r="H627" s="4" t="s">
        <v>1185</v>
      </c>
    </row>
    <row r="628" ht="15.75" customHeight="1">
      <c r="A628" s="65">
        <v>627.0</v>
      </c>
      <c r="B628" s="2" t="s">
        <v>1016</v>
      </c>
      <c r="C628" s="4" t="s">
        <v>1018</v>
      </c>
      <c r="D628" s="4" t="s">
        <v>31</v>
      </c>
      <c r="E628" s="4" t="s">
        <v>7</v>
      </c>
      <c r="F628" s="4" t="s">
        <v>7</v>
      </c>
      <c r="G628" s="4"/>
      <c r="H628" s="4" t="s">
        <v>1186</v>
      </c>
    </row>
    <row r="629" ht="15.75" customHeight="1">
      <c r="A629" s="65">
        <v>628.0</v>
      </c>
      <c r="B629" s="2" t="s">
        <v>1187</v>
      </c>
      <c r="C629" s="4" t="s">
        <v>150</v>
      </c>
      <c r="D629" s="4" t="s">
        <v>31</v>
      </c>
      <c r="E629" s="4" t="s">
        <v>18</v>
      </c>
      <c r="F629" s="4" t="s">
        <v>18</v>
      </c>
      <c r="G629" s="4"/>
      <c r="H629" s="4" t="s">
        <v>1188</v>
      </c>
    </row>
    <row r="630" ht="15.75" customHeight="1">
      <c r="A630" s="65">
        <v>629.0</v>
      </c>
      <c r="B630" s="2" t="s">
        <v>890</v>
      </c>
      <c r="C630" s="4" t="s">
        <v>238</v>
      </c>
      <c r="D630" s="4" t="s">
        <v>31</v>
      </c>
      <c r="E630" s="4" t="s">
        <v>18</v>
      </c>
      <c r="F630" s="4" t="s">
        <v>18</v>
      </c>
      <c r="G630" s="4" t="s">
        <v>127</v>
      </c>
      <c r="H630" s="4" t="s">
        <v>1189</v>
      </c>
    </row>
    <row r="631" ht="15.75" customHeight="1">
      <c r="A631" s="65">
        <v>630.0</v>
      </c>
      <c r="B631" s="2" t="s">
        <v>763</v>
      </c>
      <c r="C631" s="4" t="s">
        <v>159</v>
      </c>
      <c r="D631" s="4" t="s">
        <v>31</v>
      </c>
      <c r="E631" s="4" t="s">
        <v>18</v>
      </c>
      <c r="F631" s="4" t="s">
        <v>18</v>
      </c>
      <c r="G631" s="4" t="s">
        <v>68</v>
      </c>
      <c r="H631" s="4" t="s">
        <v>1191</v>
      </c>
    </row>
    <row r="632" ht="15.75" customHeight="1">
      <c r="A632" s="65">
        <v>631.0</v>
      </c>
      <c r="B632" s="2" t="s">
        <v>763</v>
      </c>
      <c r="C632" s="4" t="s">
        <v>159</v>
      </c>
      <c r="D632" s="4" t="s">
        <v>31</v>
      </c>
      <c r="E632" s="4" t="s">
        <v>18</v>
      </c>
      <c r="F632" s="4" t="s">
        <v>18</v>
      </c>
      <c r="G632" s="4" t="s">
        <v>68</v>
      </c>
      <c r="H632" s="4" t="s">
        <v>1192</v>
      </c>
    </row>
    <row r="633" ht="15.75" customHeight="1">
      <c r="A633" s="65">
        <v>632.0</v>
      </c>
      <c r="B633" s="2" t="s">
        <v>635</v>
      </c>
      <c r="C633" s="4" t="s">
        <v>636</v>
      </c>
      <c r="D633" s="4" t="s">
        <v>31</v>
      </c>
      <c r="E633" s="4" t="s">
        <v>18</v>
      </c>
      <c r="F633" s="4" t="s">
        <v>7</v>
      </c>
      <c r="G633" s="4" t="s">
        <v>68</v>
      </c>
      <c r="H633" s="4" t="s">
        <v>1194</v>
      </c>
    </row>
    <row r="634" ht="15.75" customHeight="1">
      <c r="A634" s="65">
        <v>633.0</v>
      </c>
      <c r="B634" s="2" t="s">
        <v>564</v>
      </c>
      <c r="C634" s="4" t="s">
        <v>70</v>
      </c>
      <c r="D634" s="4" t="s">
        <v>31</v>
      </c>
      <c r="E634" s="4" t="s">
        <v>18</v>
      </c>
      <c r="F634" s="4" t="s">
        <v>18</v>
      </c>
      <c r="G634" s="4" t="s">
        <v>68</v>
      </c>
      <c r="H634" s="4" t="s">
        <v>1197</v>
      </c>
    </row>
    <row r="635" ht="15.75" customHeight="1">
      <c r="A635" s="65">
        <v>634.0</v>
      </c>
      <c r="B635" s="2" t="s">
        <v>1199</v>
      </c>
      <c r="C635" s="4" t="s">
        <v>172</v>
      </c>
      <c r="D635" s="4" t="s">
        <v>31</v>
      </c>
      <c r="E635" s="4" t="s">
        <v>7</v>
      </c>
      <c r="F635" s="4" t="s">
        <v>7</v>
      </c>
      <c r="G635" s="4" t="s">
        <v>68</v>
      </c>
      <c r="H635" s="4" t="s">
        <v>1200</v>
      </c>
    </row>
    <row r="636" ht="15.75" customHeight="1">
      <c r="A636" s="65">
        <v>635.0</v>
      </c>
      <c r="B636" s="2" t="s">
        <v>1201</v>
      </c>
      <c r="C636" s="4" t="s">
        <v>343</v>
      </c>
      <c r="D636" s="4" t="s">
        <v>32</v>
      </c>
      <c r="E636" s="4" t="s">
        <v>7</v>
      </c>
      <c r="F636" s="4" t="s">
        <v>7</v>
      </c>
      <c r="G636" s="4"/>
      <c r="H636" s="4" t="s">
        <v>1202</v>
      </c>
    </row>
    <row r="637" ht="15.75" customHeight="1">
      <c r="A637" s="65">
        <v>636.0</v>
      </c>
      <c r="B637" s="2" t="s">
        <v>1107</v>
      </c>
      <c r="C637" s="4" t="s">
        <v>1108</v>
      </c>
      <c r="D637" s="4" t="s">
        <v>31</v>
      </c>
      <c r="E637" s="4" t="s">
        <v>18</v>
      </c>
      <c r="F637" s="4" t="s">
        <v>18</v>
      </c>
      <c r="G637" s="4" t="s">
        <v>68</v>
      </c>
      <c r="H637" s="4" t="s">
        <v>1203</v>
      </c>
    </row>
    <row r="638" ht="15.75" customHeight="1">
      <c r="A638" s="65">
        <v>637.0</v>
      </c>
      <c r="B638" s="2" t="s">
        <v>533</v>
      </c>
      <c r="C638" s="4" t="s">
        <v>148</v>
      </c>
      <c r="D638" s="4" t="s">
        <v>31</v>
      </c>
      <c r="E638" s="4" t="s">
        <v>7</v>
      </c>
      <c r="F638" s="4" t="s">
        <v>7</v>
      </c>
      <c r="G638" s="4" t="s">
        <v>68</v>
      </c>
      <c r="H638" s="4" t="s">
        <v>1204</v>
      </c>
    </row>
    <row r="639" ht="15.75" customHeight="1">
      <c r="A639" s="65">
        <v>638.0</v>
      </c>
      <c r="B639" s="2" t="s">
        <v>843</v>
      </c>
      <c r="C639" s="4" t="s">
        <v>150</v>
      </c>
      <c r="D639" s="4" t="s">
        <v>31</v>
      </c>
      <c r="E639" s="4" t="s">
        <v>18</v>
      </c>
      <c r="F639" s="4" t="s">
        <v>18</v>
      </c>
      <c r="G639" s="4" t="s">
        <v>68</v>
      </c>
      <c r="H639" s="4" t="s">
        <v>1203</v>
      </c>
    </row>
    <row r="640" ht="15.75" customHeight="1">
      <c r="A640" s="65">
        <v>639.0</v>
      </c>
      <c r="B640" s="2" t="s">
        <v>1205</v>
      </c>
      <c r="C640" s="4" t="s">
        <v>399</v>
      </c>
      <c r="D640" s="4" t="s">
        <v>35</v>
      </c>
      <c r="E640" s="4" t="s">
        <v>7</v>
      </c>
      <c r="F640" s="4" t="s">
        <v>7</v>
      </c>
      <c r="G640" s="4" t="s">
        <v>68</v>
      </c>
      <c r="H640" s="4" t="s">
        <v>1206</v>
      </c>
    </row>
    <row r="641" ht="15.75" customHeight="1">
      <c r="A641" s="65">
        <v>640.0</v>
      </c>
      <c r="B641" s="2" t="s">
        <v>1207</v>
      </c>
      <c r="C641" s="4" t="s">
        <v>366</v>
      </c>
      <c r="D641" s="4" t="s">
        <v>33</v>
      </c>
      <c r="E641" s="4" t="s">
        <v>18</v>
      </c>
      <c r="F641" s="4" t="s">
        <v>7</v>
      </c>
      <c r="G641" s="4" t="s">
        <v>68</v>
      </c>
      <c r="H641" s="4" t="s">
        <v>1208</v>
      </c>
    </row>
    <row r="642" ht="15.75" customHeight="1">
      <c r="A642" s="65">
        <v>641.0</v>
      </c>
      <c r="B642" s="2" t="s">
        <v>501</v>
      </c>
      <c r="C642" s="4" t="s">
        <v>148</v>
      </c>
      <c r="D642" s="4" t="s">
        <v>31</v>
      </c>
      <c r="E642" s="4" t="s">
        <v>18</v>
      </c>
      <c r="F642" s="4" t="s">
        <v>7</v>
      </c>
      <c r="G642" s="4" t="s">
        <v>68</v>
      </c>
      <c r="H642" s="4" t="s">
        <v>1209</v>
      </c>
    </row>
    <row r="643" ht="15.75" customHeight="1">
      <c r="A643" s="65">
        <v>642.0</v>
      </c>
      <c r="B643" s="2" t="s">
        <v>1211</v>
      </c>
      <c r="C643" s="4" t="s">
        <v>1212</v>
      </c>
      <c r="D643" s="4" t="s">
        <v>31</v>
      </c>
      <c r="E643" s="4" t="s">
        <v>7</v>
      </c>
      <c r="F643" s="4" t="s">
        <v>7</v>
      </c>
      <c r="G643" s="4" t="s">
        <v>68</v>
      </c>
      <c r="H643" s="4" t="s">
        <v>1213</v>
      </c>
    </row>
    <row r="644" ht="15.75" customHeight="1">
      <c r="A644" s="65">
        <v>643.0</v>
      </c>
      <c r="B644" s="2" t="s">
        <v>644</v>
      </c>
      <c r="C644" s="4" t="s">
        <v>238</v>
      </c>
      <c r="D644" s="4" t="s">
        <v>31</v>
      </c>
      <c r="E644" s="4" t="s">
        <v>18</v>
      </c>
      <c r="F644" s="4" t="s">
        <v>18</v>
      </c>
      <c r="G644" s="4" t="s">
        <v>68</v>
      </c>
      <c r="H644" s="4" t="s">
        <v>1214</v>
      </c>
    </row>
    <row r="645" ht="15.75" customHeight="1">
      <c r="A645" s="65">
        <v>644.0</v>
      </c>
      <c r="B645" s="2" t="s">
        <v>361</v>
      </c>
      <c r="C645" s="4" t="s">
        <v>281</v>
      </c>
      <c r="D645" s="4" t="s">
        <v>31</v>
      </c>
      <c r="E645" s="4" t="s">
        <v>18</v>
      </c>
      <c r="F645" s="4" t="s">
        <v>18</v>
      </c>
      <c r="G645" s="4" t="s">
        <v>68</v>
      </c>
      <c r="H645" s="4" t="s">
        <v>1215</v>
      </c>
    </row>
    <row r="646" ht="15.75" customHeight="1">
      <c r="A646" s="65">
        <v>645.0</v>
      </c>
      <c r="B646" s="2" t="s">
        <v>864</v>
      </c>
      <c r="C646" s="4" t="s">
        <v>150</v>
      </c>
      <c r="D646" s="4" t="s">
        <v>31</v>
      </c>
      <c r="E646" s="4" t="s">
        <v>18</v>
      </c>
      <c r="F646" s="4" t="s">
        <v>18</v>
      </c>
      <c r="G646" s="4" t="s">
        <v>68</v>
      </c>
      <c r="H646" s="4" t="s">
        <v>1216</v>
      </c>
    </row>
    <row r="647" ht="15.75" customHeight="1">
      <c r="A647" s="65">
        <v>646.0</v>
      </c>
      <c r="B647" s="2" t="s">
        <v>350</v>
      </c>
      <c r="C647" s="4" t="s">
        <v>70</v>
      </c>
      <c r="D647" s="4" t="s">
        <v>31</v>
      </c>
      <c r="E647" s="4" t="s">
        <v>18</v>
      </c>
      <c r="F647" s="4" t="s">
        <v>7</v>
      </c>
      <c r="G647" s="4" t="s">
        <v>68</v>
      </c>
      <c r="H647" s="4" t="s">
        <v>1217</v>
      </c>
    </row>
    <row r="648" ht="15.75" customHeight="1">
      <c r="A648" s="65">
        <v>647.0</v>
      </c>
      <c r="B648" s="2" t="s">
        <v>60</v>
      </c>
      <c r="C648" s="4" t="s">
        <v>61</v>
      </c>
      <c r="D648" s="4" t="s">
        <v>31</v>
      </c>
      <c r="E648" s="4" t="s">
        <v>18</v>
      </c>
      <c r="F648" s="4" t="s">
        <v>18</v>
      </c>
      <c r="G648" s="4" t="s">
        <v>68</v>
      </c>
      <c r="H648" s="4" t="s">
        <v>1203</v>
      </c>
    </row>
    <row r="649" ht="15.75" customHeight="1">
      <c r="A649" s="65">
        <v>648.0</v>
      </c>
      <c r="B649" s="2" t="s">
        <v>1218</v>
      </c>
      <c r="C649" s="4" t="s">
        <v>449</v>
      </c>
      <c r="D649" s="4" t="s">
        <v>33</v>
      </c>
      <c r="E649" s="4" t="s">
        <v>18</v>
      </c>
      <c r="F649" s="4" t="s">
        <v>18</v>
      </c>
      <c r="G649" s="4" t="s">
        <v>68</v>
      </c>
      <c r="H649" s="4" t="s">
        <v>1219</v>
      </c>
    </row>
    <row r="650" ht="15.75" customHeight="1">
      <c r="A650" s="65">
        <v>649.0</v>
      </c>
      <c r="B650" s="2" t="s">
        <v>1220</v>
      </c>
      <c r="C650" s="4" t="s">
        <v>355</v>
      </c>
      <c r="D650" s="4" t="s">
        <v>33</v>
      </c>
      <c r="E650" s="4" t="s">
        <v>7</v>
      </c>
      <c r="F650" s="4" t="s">
        <v>7</v>
      </c>
      <c r="G650" s="4"/>
      <c r="H650" s="4" t="s">
        <v>1221</v>
      </c>
    </row>
    <row r="651" ht="15.75" customHeight="1">
      <c r="A651" s="65">
        <v>650.0</v>
      </c>
      <c r="B651" s="2" t="s">
        <v>1222</v>
      </c>
      <c r="C651" s="4" t="s">
        <v>399</v>
      </c>
      <c r="D651" s="4" t="s">
        <v>33</v>
      </c>
      <c r="E651" s="4" t="s">
        <v>7</v>
      </c>
      <c r="F651" s="4" t="s">
        <v>7</v>
      </c>
      <c r="G651" s="4" t="s">
        <v>68</v>
      </c>
      <c r="H651" s="4"/>
    </row>
    <row r="652" ht="15.75" customHeight="1">
      <c r="A652" s="65">
        <v>651.0</v>
      </c>
      <c r="B652" s="2" t="s">
        <v>1223</v>
      </c>
      <c r="C652" s="4" t="s">
        <v>185</v>
      </c>
      <c r="D652" s="4" t="s">
        <v>31</v>
      </c>
      <c r="E652" s="4" t="s">
        <v>7</v>
      </c>
      <c r="F652" s="4" t="s">
        <v>7</v>
      </c>
      <c r="G652" s="4" t="s">
        <v>68</v>
      </c>
      <c r="H652" s="4" t="s">
        <v>1224</v>
      </c>
    </row>
    <row r="653" ht="15.75" customHeight="1">
      <c r="A653" s="65">
        <v>652.0</v>
      </c>
      <c r="B653" s="2" t="s">
        <v>734</v>
      </c>
      <c r="C653" s="4" t="s">
        <v>337</v>
      </c>
      <c r="D653" s="4" t="s">
        <v>31</v>
      </c>
      <c r="E653" s="4" t="s">
        <v>18</v>
      </c>
      <c r="F653" s="4" t="s">
        <v>7</v>
      </c>
      <c r="G653" s="4" t="s">
        <v>68</v>
      </c>
      <c r="H653" s="4" t="s">
        <v>1225</v>
      </c>
    </row>
    <row r="654" ht="15.75" customHeight="1">
      <c r="A654" s="65">
        <v>653.0</v>
      </c>
      <c r="B654" s="2" t="s">
        <v>545</v>
      </c>
      <c r="C654" s="4" t="s">
        <v>148</v>
      </c>
      <c r="D654" s="4" t="s">
        <v>31</v>
      </c>
      <c r="E654" s="4" t="s">
        <v>7</v>
      </c>
      <c r="F654" s="4" t="s">
        <v>7</v>
      </c>
      <c r="G654" s="4"/>
      <c r="H654" s="4"/>
    </row>
    <row r="655" ht="15.75" customHeight="1">
      <c r="A655" s="65">
        <v>654.0</v>
      </c>
      <c r="B655" s="2" t="s">
        <v>188</v>
      </c>
      <c r="C655" s="4" t="s">
        <v>189</v>
      </c>
      <c r="D655" s="4" t="s">
        <v>31</v>
      </c>
      <c r="E655" s="4" t="s">
        <v>7</v>
      </c>
      <c r="F655" s="4" t="s">
        <v>7</v>
      </c>
      <c r="G655" s="4"/>
      <c r="H655" s="4" t="s">
        <v>1226</v>
      </c>
    </row>
    <row r="656" ht="15.75" customHeight="1">
      <c r="A656" s="65">
        <v>655.0</v>
      </c>
      <c r="B656" s="2" t="s">
        <v>526</v>
      </c>
      <c r="C656" s="4" t="s">
        <v>527</v>
      </c>
      <c r="D656" s="4" t="s">
        <v>31</v>
      </c>
      <c r="E656" s="4" t="s">
        <v>18</v>
      </c>
      <c r="F656" s="4" t="s">
        <v>18</v>
      </c>
      <c r="G656" s="4" t="s">
        <v>68</v>
      </c>
      <c r="H656" s="4" t="s">
        <v>1227</v>
      </c>
    </row>
    <row r="657" ht="15.75" customHeight="1">
      <c r="A657" s="65">
        <v>656.0</v>
      </c>
      <c r="B657" s="2" t="s">
        <v>526</v>
      </c>
      <c r="C657" s="4" t="s">
        <v>527</v>
      </c>
      <c r="D657" s="4" t="s">
        <v>31</v>
      </c>
      <c r="E657" s="4" t="s">
        <v>18</v>
      </c>
      <c r="F657" s="4" t="s">
        <v>18</v>
      </c>
      <c r="G657" s="4" t="s">
        <v>68</v>
      </c>
      <c r="H657" s="4" t="s">
        <v>1227</v>
      </c>
    </row>
    <row r="658" ht="15.75" customHeight="1">
      <c r="A658" s="65">
        <v>657.0</v>
      </c>
      <c r="B658" s="2" t="s">
        <v>1228</v>
      </c>
      <c r="C658" s="4" t="s">
        <v>527</v>
      </c>
      <c r="D658" s="4" t="s">
        <v>31</v>
      </c>
      <c r="E658" s="4" t="s">
        <v>18</v>
      </c>
      <c r="F658" s="4" t="s">
        <v>7</v>
      </c>
      <c r="G658" s="4" t="s">
        <v>68</v>
      </c>
      <c r="H658" s="4" t="s">
        <v>1203</v>
      </c>
    </row>
    <row r="659" ht="15.75" customHeight="1">
      <c r="A659" s="65">
        <v>658.0</v>
      </c>
      <c r="B659" s="2" t="s">
        <v>1229</v>
      </c>
      <c r="C659" s="4" t="s">
        <v>72</v>
      </c>
      <c r="D659" s="4" t="s">
        <v>31</v>
      </c>
      <c r="E659" s="4" t="s">
        <v>18</v>
      </c>
      <c r="F659" s="4" t="s">
        <v>18</v>
      </c>
      <c r="G659" s="4" t="s">
        <v>27</v>
      </c>
      <c r="H659" s="4" t="s">
        <v>1230</v>
      </c>
    </row>
    <row r="660" ht="15.75" customHeight="1">
      <c r="A660" s="65">
        <v>659.0</v>
      </c>
      <c r="B660" s="2" t="s">
        <v>1231</v>
      </c>
      <c r="C660" s="4" t="s">
        <v>72</v>
      </c>
      <c r="D660" s="4" t="s">
        <v>31</v>
      </c>
      <c r="E660" s="4" t="s">
        <v>18</v>
      </c>
      <c r="F660" s="4" t="s">
        <v>18</v>
      </c>
      <c r="G660" s="4" t="s">
        <v>27</v>
      </c>
      <c r="H660" s="4" t="s">
        <v>1232</v>
      </c>
    </row>
    <row r="661" ht="15.75" customHeight="1">
      <c r="A661" s="65">
        <v>660.0</v>
      </c>
      <c r="B661" s="2" t="s">
        <v>523</v>
      </c>
      <c r="C661" s="4" t="s">
        <v>163</v>
      </c>
      <c r="D661" s="4" t="s">
        <v>31</v>
      </c>
      <c r="E661" s="4" t="s">
        <v>18</v>
      </c>
      <c r="F661" s="4" t="s">
        <v>19</v>
      </c>
      <c r="G661" s="4" t="s">
        <v>68</v>
      </c>
      <c r="H661" s="4" t="s">
        <v>1203</v>
      </c>
    </row>
    <row r="662" ht="15.75" customHeight="1">
      <c r="A662" s="65">
        <v>661.0</v>
      </c>
      <c r="B662" s="2" t="s">
        <v>1233</v>
      </c>
      <c r="C662" s="4" t="s">
        <v>466</v>
      </c>
      <c r="D662" s="4" t="s">
        <v>35</v>
      </c>
      <c r="E662" s="4" t="s">
        <v>18</v>
      </c>
      <c r="F662" s="4" t="s">
        <v>18</v>
      </c>
      <c r="G662" s="4" t="s">
        <v>68</v>
      </c>
      <c r="H662" s="4" t="s">
        <v>1188</v>
      </c>
    </row>
    <row r="663" ht="15.75" customHeight="1">
      <c r="A663" s="65">
        <v>662.0</v>
      </c>
      <c r="B663" s="2" t="s">
        <v>1094</v>
      </c>
      <c r="C663" s="4" t="s">
        <v>1095</v>
      </c>
      <c r="D663" s="4" t="s">
        <v>31</v>
      </c>
      <c r="E663" s="4" t="s">
        <v>18</v>
      </c>
      <c r="F663" s="4" t="s">
        <v>18</v>
      </c>
      <c r="G663" s="4" t="s">
        <v>68</v>
      </c>
      <c r="H663" s="4" t="s">
        <v>1235</v>
      </c>
    </row>
    <row r="664" ht="15.75" customHeight="1">
      <c r="A664" s="65">
        <v>663.0</v>
      </c>
      <c r="B664" s="2" t="s">
        <v>421</v>
      </c>
      <c r="C664" s="4" t="s">
        <v>212</v>
      </c>
      <c r="D664" s="4" t="s">
        <v>31</v>
      </c>
      <c r="E664" s="4" t="s">
        <v>18</v>
      </c>
      <c r="F664" s="4" t="s">
        <v>18</v>
      </c>
      <c r="G664" s="4" t="s">
        <v>27</v>
      </c>
      <c r="H664" s="4"/>
    </row>
    <row r="665" ht="15.75" customHeight="1">
      <c r="A665" s="65">
        <v>664.0</v>
      </c>
      <c r="B665" s="2" t="s">
        <v>141</v>
      </c>
      <c r="C665" s="4" t="s">
        <v>72</v>
      </c>
      <c r="D665" s="4" t="s">
        <v>31</v>
      </c>
      <c r="E665" s="4" t="s">
        <v>18</v>
      </c>
      <c r="F665" s="4" t="s">
        <v>18</v>
      </c>
      <c r="G665" s="4" t="s">
        <v>68</v>
      </c>
      <c r="H665" s="4" t="s">
        <v>1236</v>
      </c>
    </row>
    <row r="666" ht="15.75" customHeight="1">
      <c r="A666" s="65">
        <v>665.0</v>
      </c>
      <c r="B666" s="2" t="s">
        <v>700</v>
      </c>
      <c r="C666" s="4" t="s">
        <v>70</v>
      </c>
      <c r="D666" s="4" t="s">
        <v>31</v>
      </c>
      <c r="E666" s="4" t="s">
        <v>18</v>
      </c>
      <c r="F666" s="4" t="s">
        <v>18</v>
      </c>
      <c r="G666" s="4" t="s">
        <v>68</v>
      </c>
      <c r="H666" s="4" t="s">
        <v>1237</v>
      </c>
    </row>
    <row r="667" ht="15.75" customHeight="1">
      <c r="A667" s="65">
        <v>666.0</v>
      </c>
      <c r="B667" s="2" t="s">
        <v>267</v>
      </c>
      <c r="C667" s="4" t="s">
        <v>172</v>
      </c>
      <c r="D667" s="4" t="s">
        <v>31</v>
      </c>
      <c r="E667" s="4" t="s">
        <v>18</v>
      </c>
      <c r="F667" s="4" t="s">
        <v>18</v>
      </c>
      <c r="G667" s="4" t="s">
        <v>68</v>
      </c>
      <c r="H667" s="4" t="s">
        <v>1238</v>
      </c>
    </row>
    <row r="668" ht="15.75" customHeight="1">
      <c r="A668" s="65">
        <v>667.0</v>
      </c>
      <c r="B668" s="2" t="s">
        <v>1239</v>
      </c>
      <c r="C668" s="4" t="s">
        <v>172</v>
      </c>
      <c r="D668" s="4" t="s">
        <v>31</v>
      </c>
      <c r="E668" s="4" t="s">
        <v>7</v>
      </c>
      <c r="F668" s="4" t="s">
        <v>7</v>
      </c>
      <c r="G668" s="4" t="s">
        <v>68</v>
      </c>
      <c r="H668" s="4"/>
    </row>
    <row r="669" ht="15.75" customHeight="1">
      <c r="A669" s="65">
        <v>668.0</v>
      </c>
      <c r="B669" s="2" t="s">
        <v>141</v>
      </c>
      <c r="C669" s="4" t="s">
        <v>72</v>
      </c>
      <c r="D669" s="4" t="s">
        <v>31</v>
      </c>
      <c r="E669" s="4" t="s">
        <v>18</v>
      </c>
      <c r="F669" s="4" t="s">
        <v>18</v>
      </c>
      <c r="G669" s="4" t="s">
        <v>27</v>
      </c>
      <c r="H669" s="4"/>
    </row>
    <row r="670" ht="15.75" customHeight="1">
      <c r="A670" s="65">
        <v>669.0</v>
      </c>
      <c r="B670" s="2" t="s">
        <v>294</v>
      </c>
      <c r="C670" s="4" t="s">
        <v>295</v>
      </c>
      <c r="D670" s="4" t="s">
        <v>31</v>
      </c>
      <c r="E670" s="4" t="s">
        <v>315</v>
      </c>
      <c r="F670" s="4" t="s">
        <v>7</v>
      </c>
      <c r="G670" s="4" t="s">
        <v>68</v>
      </c>
      <c r="H670" s="4" t="s">
        <v>1240</v>
      </c>
    </row>
    <row r="671" ht="15.75" customHeight="1">
      <c r="A671" s="65">
        <v>670.0</v>
      </c>
      <c r="B671" s="2" t="s">
        <v>1241</v>
      </c>
      <c r="C671" s="4" t="s">
        <v>172</v>
      </c>
      <c r="D671" s="4" t="s">
        <v>31</v>
      </c>
      <c r="E671" s="4" t="s">
        <v>18</v>
      </c>
      <c r="F671" s="4" t="s">
        <v>18</v>
      </c>
      <c r="G671" s="4" t="s">
        <v>68</v>
      </c>
      <c r="H671" s="4" t="s">
        <v>1242</v>
      </c>
    </row>
    <row r="672" ht="15.75" customHeight="1">
      <c r="A672" s="65">
        <v>671.0</v>
      </c>
      <c r="B672" s="2" t="s">
        <v>1183</v>
      </c>
      <c r="C672" s="4" t="s">
        <v>1184</v>
      </c>
      <c r="D672" s="4" t="s">
        <v>35</v>
      </c>
      <c r="E672" s="4" t="s">
        <v>18</v>
      </c>
      <c r="F672" s="4" t="s">
        <v>18</v>
      </c>
      <c r="G672" s="4" t="s">
        <v>27</v>
      </c>
      <c r="H672" s="4" t="s">
        <v>1243</v>
      </c>
    </row>
    <row r="673" ht="15.75" customHeight="1">
      <c r="A673" s="65">
        <v>672.0</v>
      </c>
      <c r="B673" s="2" t="s">
        <v>499</v>
      </c>
      <c r="C673" s="4" t="s">
        <v>148</v>
      </c>
      <c r="D673" s="4" t="s">
        <v>31</v>
      </c>
      <c r="E673" s="4" t="s">
        <v>18</v>
      </c>
      <c r="F673" s="4" t="s">
        <v>18</v>
      </c>
      <c r="G673" s="4" t="s">
        <v>68</v>
      </c>
      <c r="H673" s="4" t="s">
        <v>1244</v>
      </c>
    </row>
    <row r="674" ht="15.75" customHeight="1">
      <c r="A674" s="65">
        <v>673.0</v>
      </c>
      <c r="B674" s="2" t="s">
        <v>1245</v>
      </c>
      <c r="C674" s="4" t="s">
        <v>150</v>
      </c>
      <c r="D674" s="4" t="s">
        <v>31</v>
      </c>
      <c r="E674" s="4" t="s">
        <v>18</v>
      </c>
      <c r="F674" s="4" t="s">
        <v>18</v>
      </c>
      <c r="G674" s="4" t="s">
        <v>68</v>
      </c>
      <c r="H674" s="4" t="s">
        <v>1246</v>
      </c>
    </row>
    <row r="675" ht="15.75" customHeight="1">
      <c r="A675" s="65">
        <v>674.0</v>
      </c>
      <c r="B675" s="2" t="s">
        <v>1245</v>
      </c>
      <c r="C675" s="4" t="s">
        <v>150</v>
      </c>
      <c r="D675" s="4" t="s">
        <v>31</v>
      </c>
      <c r="E675" s="4" t="s">
        <v>18</v>
      </c>
      <c r="F675" s="4" t="s">
        <v>18</v>
      </c>
      <c r="G675" s="4" t="s">
        <v>68</v>
      </c>
      <c r="H675" s="4" t="s">
        <v>1246</v>
      </c>
    </row>
    <row r="676" ht="15.75" customHeight="1">
      <c r="A676" s="65">
        <v>675.0</v>
      </c>
      <c r="B676" s="2" t="s">
        <v>1245</v>
      </c>
      <c r="C676" s="4" t="s">
        <v>150</v>
      </c>
      <c r="D676" s="4" t="s">
        <v>31</v>
      </c>
      <c r="E676" s="4" t="s">
        <v>18</v>
      </c>
      <c r="F676" s="4" t="s">
        <v>18</v>
      </c>
      <c r="G676" s="4" t="s">
        <v>68</v>
      </c>
      <c r="H676" s="4" t="s">
        <v>1246</v>
      </c>
    </row>
    <row r="677" ht="15.75" customHeight="1">
      <c r="A677" s="65">
        <v>676.0</v>
      </c>
      <c r="B677" s="2" t="s">
        <v>1248</v>
      </c>
      <c r="C677" s="4" t="s">
        <v>349</v>
      </c>
      <c r="D677" s="4" t="s">
        <v>32</v>
      </c>
      <c r="E677" s="4" t="s">
        <v>18</v>
      </c>
      <c r="F677" s="4" t="s">
        <v>18</v>
      </c>
      <c r="G677" s="4" t="s">
        <v>68</v>
      </c>
      <c r="H677" s="4" t="s">
        <v>1203</v>
      </c>
    </row>
    <row r="678" ht="15.75" customHeight="1">
      <c r="A678" s="65">
        <v>677.0</v>
      </c>
      <c r="B678" s="2" t="s">
        <v>158</v>
      </c>
      <c r="C678" s="4" t="s">
        <v>159</v>
      </c>
      <c r="D678" s="4" t="s">
        <v>31</v>
      </c>
      <c r="E678" s="4" t="s">
        <v>18</v>
      </c>
      <c r="F678" s="4" t="s">
        <v>18</v>
      </c>
      <c r="G678" s="4" t="s">
        <v>27</v>
      </c>
      <c r="H678" s="77" t="s">
        <v>1249</v>
      </c>
    </row>
    <row r="679" ht="15.75" customHeight="1">
      <c r="A679" s="65">
        <v>678.0</v>
      </c>
      <c r="B679" s="2" t="s">
        <v>302</v>
      </c>
      <c r="C679" s="4" t="s">
        <v>303</v>
      </c>
      <c r="D679" s="4" t="s">
        <v>31</v>
      </c>
      <c r="E679" s="4" t="s">
        <v>18</v>
      </c>
      <c r="F679" s="4" t="s">
        <v>18</v>
      </c>
      <c r="G679" s="4" t="s">
        <v>68</v>
      </c>
      <c r="H679" s="4" t="s">
        <v>1250</v>
      </c>
    </row>
    <row r="680" ht="15.75" customHeight="1">
      <c r="A680" s="65">
        <v>679.0</v>
      </c>
      <c r="B680" s="2" t="s">
        <v>266</v>
      </c>
      <c r="C680" s="4" t="s">
        <v>257</v>
      </c>
      <c r="D680" s="4" t="s">
        <v>31</v>
      </c>
      <c r="E680" s="4" t="s">
        <v>18</v>
      </c>
      <c r="F680" s="4" t="s">
        <v>18</v>
      </c>
      <c r="G680" s="4" t="s">
        <v>27</v>
      </c>
      <c r="H680" s="4" t="s">
        <v>1251</v>
      </c>
    </row>
    <row r="681" ht="15.75" customHeight="1">
      <c r="A681" s="65">
        <v>680.0</v>
      </c>
      <c r="B681" s="2" t="s">
        <v>734</v>
      </c>
      <c r="C681" s="4" t="s">
        <v>337</v>
      </c>
      <c r="D681" s="4" t="s">
        <v>31</v>
      </c>
      <c r="E681" s="4" t="s">
        <v>18</v>
      </c>
      <c r="F681" s="4" t="s">
        <v>18</v>
      </c>
      <c r="G681" s="4" t="s">
        <v>68</v>
      </c>
      <c r="H681" s="4" t="s">
        <v>1252</v>
      </c>
    </row>
    <row r="682" ht="15.75" customHeight="1">
      <c r="A682" s="65">
        <v>681.0</v>
      </c>
      <c r="B682" s="2" t="s">
        <v>734</v>
      </c>
      <c r="C682" s="4" t="s">
        <v>337</v>
      </c>
      <c r="D682" s="4" t="s">
        <v>31</v>
      </c>
      <c r="E682" s="4" t="s">
        <v>315</v>
      </c>
      <c r="F682" s="4" t="s">
        <v>7</v>
      </c>
      <c r="G682" s="4"/>
      <c r="H682" s="4" t="s">
        <v>1253</v>
      </c>
    </row>
    <row r="683" ht="15.75" customHeight="1">
      <c r="A683" s="65">
        <v>682.0</v>
      </c>
      <c r="B683" s="2" t="s">
        <v>465</v>
      </c>
      <c r="C683" s="4" t="s">
        <v>185</v>
      </c>
      <c r="D683" s="4" t="s">
        <v>31</v>
      </c>
      <c r="E683" s="4" t="s">
        <v>18</v>
      </c>
      <c r="F683" s="4" t="s">
        <v>7</v>
      </c>
      <c r="G683" s="4" t="s">
        <v>68</v>
      </c>
      <c r="H683" s="4" t="s">
        <v>1254</v>
      </c>
    </row>
    <row r="684" ht="15.75" customHeight="1">
      <c r="A684" s="65">
        <v>683.0</v>
      </c>
      <c r="B684" s="2" t="s">
        <v>1104</v>
      </c>
      <c r="C684" s="4" t="s">
        <v>117</v>
      </c>
      <c r="D684" s="4" t="s">
        <v>32</v>
      </c>
      <c r="E684" s="4" t="s">
        <v>18</v>
      </c>
      <c r="F684" s="4" t="s">
        <v>18</v>
      </c>
      <c r="G684" s="4" t="s">
        <v>68</v>
      </c>
      <c r="H684" s="4" t="s">
        <v>1255</v>
      </c>
    </row>
    <row r="685" ht="15.75" customHeight="1">
      <c r="A685" s="65">
        <v>684.0</v>
      </c>
      <c r="B685" s="2" t="s">
        <v>729</v>
      </c>
      <c r="C685" s="4" t="s">
        <v>172</v>
      </c>
      <c r="D685" s="4" t="s">
        <v>31</v>
      </c>
      <c r="E685" s="4" t="s">
        <v>18</v>
      </c>
      <c r="F685" s="4" t="s">
        <v>18</v>
      </c>
      <c r="G685" s="4" t="s">
        <v>68</v>
      </c>
      <c r="H685" s="4" t="s">
        <v>1256</v>
      </c>
    </row>
    <row r="686" ht="15.75" customHeight="1">
      <c r="A686" s="65">
        <v>685.0</v>
      </c>
      <c r="B686" s="2" t="s">
        <v>1257</v>
      </c>
      <c r="C686" s="4" t="s">
        <v>72</v>
      </c>
      <c r="D686" s="4" t="s">
        <v>31</v>
      </c>
      <c r="E686" s="4" t="s">
        <v>18</v>
      </c>
      <c r="F686" s="4" t="s">
        <v>7</v>
      </c>
      <c r="G686" s="4" t="s">
        <v>68</v>
      </c>
      <c r="H686" s="4" t="s">
        <v>1203</v>
      </c>
    </row>
    <row r="687" ht="15.75" customHeight="1">
      <c r="A687" s="65">
        <v>686.0</v>
      </c>
      <c r="B687" s="2" t="s">
        <v>226</v>
      </c>
      <c r="C687" s="4" t="s">
        <v>72</v>
      </c>
      <c r="D687" s="4" t="s">
        <v>31</v>
      </c>
      <c r="E687" s="4" t="s">
        <v>18</v>
      </c>
      <c r="F687" s="4" t="s">
        <v>18</v>
      </c>
      <c r="G687" s="4" t="s">
        <v>68</v>
      </c>
      <c r="H687" s="4" t="s">
        <v>1258</v>
      </c>
    </row>
    <row r="688" ht="15.75" customHeight="1">
      <c r="A688" s="65">
        <v>687.0</v>
      </c>
      <c r="B688" s="2" t="s">
        <v>354</v>
      </c>
      <c r="C688" s="4" t="s">
        <v>238</v>
      </c>
      <c r="D688" s="4" t="s">
        <v>31</v>
      </c>
      <c r="E688" s="4" t="s">
        <v>18</v>
      </c>
      <c r="F688" s="4" t="s">
        <v>18</v>
      </c>
      <c r="G688" s="4" t="s">
        <v>68</v>
      </c>
      <c r="H688" s="4" t="s">
        <v>1259</v>
      </c>
    </row>
    <row r="689" ht="15.75" customHeight="1">
      <c r="A689" s="65">
        <v>688.0</v>
      </c>
      <c r="B689" s="2" t="s">
        <v>354</v>
      </c>
      <c r="C689" s="4" t="s">
        <v>238</v>
      </c>
      <c r="D689" s="4" t="s">
        <v>31</v>
      </c>
      <c r="E689" s="4" t="s">
        <v>18</v>
      </c>
      <c r="F689" s="4" t="s">
        <v>18</v>
      </c>
      <c r="G689" s="4" t="s">
        <v>68</v>
      </c>
      <c r="H689" s="4" t="s">
        <v>1260</v>
      </c>
    </row>
    <row r="690" ht="15.75" customHeight="1">
      <c r="A690" s="65">
        <v>689.0</v>
      </c>
      <c r="B690" s="2" t="s">
        <v>644</v>
      </c>
      <c r="C690" s="4" t="s">
        <v>238</v>
      </c>
      <c r="D690" s="4" t="s">
        <v>31</v>
      </c>
      <c r="E690" s="4" t="s">
        <v>7</v>
      </c>
      <c r="F690" s="4" t="s">
        <v>7</v>
      </c>
      <c r="G690" s="4"/>
      <c r="H690" s="4"/>
    </row>
    <row r="691" ht="15.75" customHeight="1">
      <c r="A691" s="65">
        <v>690.0</v>
      </c>
      <c r="B691" s="2" t="s">
        <v>1261</v>
      </c>
      <c r="C691" s="4" t="s">
        <v>260</v>
      </c>
      <c r="D691" s="4" t="s">
        <v>31</v>
      </c>
      <c r="E691" s="4" t="s">
        <v>18</v>
      </c>
      <c r="F691" s="4" t="s">
        <v>19</v>
      </c>
      <c r="G691" s="4" t="s">
        <v>68</v>
      </c>
      <c r="H691" s="4" t="s">
        <v>1263</v>
      </c>
    </row>
    <row r="692" ht="15.75" customHeight="1">
      <c r="A692" s="65">
        <v>691.0</v>
      </c>
      <c r="B692" s="2" t="s">
        <v>358</v>
      </c>
      <c r="C692" s="4" t="s">
        <v>61</v>
      </c>
      <c r="D692" s="4" t="s">
        <v>31</v>
      </c>
      <c r="E692" s="4" t="s">
        <v>18</v>
      </c>
      <c r="F692" s="4" t="s">
        <v>18</v>
      </c>
      <c r="G692" s="4" t="s">
        <v>68</v>
      </c>
      <c r="H692" s="4" t="s">
        <v>1264</v>
      </c>
    </row>
    <row r="693" ht="15.75" customHeight="1">
      <c r="A693" s="65">
        <v>692.0</v>
      </c>
      <c r="B693" s="2" t="s">
        <v>630</v>
      </c>
      <c r="C693" s="4" t="s">
        <v>631</v>
      </c>
      <c r="D693" s="4" t="s">
        <v>31</v>
      </c>
      <c r="E693" s="4" t="s">
        <v>18</v>
      </c>
      <c r="F693" s="4" t="s">
        <v>7</v>
      </c>
      <c r="G693" s="4" t="s">
        <v>68</v>
      </c>
      <c r="H693" s="4" t="s">
        <v>1265</v>
      </c>
    </row>
    <row r="694" ht="15.75" customHeight="1">
      <c r="A694" s="65">
        <v>693.0</v>
      </c>
      <c r="B694" s="2" t="s">
        <v>1266</v>
      </c>
      <c r="C694" s="4" t="s">
        <v>366</v>
      </c>
      <c r="D694" s="4" t="s">
        <v>32</v>
      </c>
      <c r="E694" s="4" t="s">
        <v>7</v>
      </c>
      <c r="F694" s="4" t="s">
        <v>7</v>
      </c>
      <c r="G694" s="4"/>
      <c r="H694" s="4"/>
    </row>
    <row r="695" ht="15.75" customHeight="1">
      <c r="A695" s="65">
        <v>694.0</v>
      </c>
      <c r="B695" s="2" t="s">
        <v>533</v>
      </c>
      <c r="C695" s="4" t="s">
        <v>148</v>
      </c>
      <c r="D695" s="4" t="s">
        <v>31</v>
      </c>
      <c r="E695" s="4" t="s">
        <v>18</v>
      </c>
      <c r="F695" s="4" t="s">
        <v>18</v>
      </c>
      <c r="G695" s="4" t="s">
        <v>27</v>
      </c>
      <c r="H695" s="4" t="s">
        <v>1269</v>
      </c>
    </row>
    <row r="696" ht="15.75" customHeight="1">
      <c r="A696" s="65">
        <v>695.0</v>
      </c>
      <c r="B696" s="2" t="s">
        <v>499</v>
      </c>
      <c r="C696" s="4" t="s">
        <v>148</v>
      </c>
      <c r="D696" s="4" t="s">
        <v>31</v>
      </c>
      <c r="E696" s="4" t="s">
        <v>18</v>
      </c>
      <c r="F696" s="4" t="s">
        <v>18</v>
      </c>
      <c r="G696" s="4" t="s">
        <v>68</v>
      </c>
      <c r="H696" s="4" t="s">
        <v>1270</v>
      </c>
    </row>
    <row r="697" ht="15.75" customHeight="1">
      <c r="A697" s="65">
        <v>696.0</v>
      </c>
      <c r="B697" s="2" t="s">
        <v>149</v>
      </c>
      <c r="C697" s="4" t="s">
        <v>150</v>
      </c>
      <c r="D697" s="4" t="s">
        <v>31</v>
      </c>
      <c r="E697" s="4" t="s">
        <v>18</v>
      </c>
      <c r="F697" s="4" t="s">
        <v>18</v>
      </c>
      <c r="G697" s="4" t="s">
        <v>68</v>
      </c>
      <c r="H697" s="4" t="s">
        <v>1271</v>
      </c>
    </row>
    <row r="698" ht="15.75" customHeight="1">
      <c r="A698" s="65">
        <v>697.0</v>
      </c>
      <c r="B698" s="2" t="s">
        <v>1272</v>
      </c>
      <c r="C698" s="4" t="s">
        <v>337</v>
      </c>
      <c r="D698" s="4" t="s">
        <v>31</v>
      </c>
      <c r="E698" s="4" t="s">
        <v>18</v>
      </c>
      <c r="F698" s="4" t="s">
        <v>18</v>
      </c>
      <c r="G698" s="4" t="s">
        <v>68</v>
      </c>
      <c r="H698" s="4" t="s">
        <v>1203</v>
      </c>
    </row>
    <row r="699" ht="15.75" customHeight="1">
      <c r="A699" s="65">
        <v>698.0</v>
      </c>
      <c r="B699" s="2" t="s">
        <v>109</v>
      </c>
      <c r="C699" s="4" t="s">
        <v>110</v>
      </c>
      <c r="D699" s="4" t="s">
        <v>31</v>
      </c>
      <c r="E699" s="4" t="s">
        <v>315</v>
      </c>
      <c r="F699" s="4" t="s">
        <v>7</v>
      </c>
      <c r="G699" s="4"/>
      <c r="H699" s="4" t="s">
        <v>1273</v>
      </c>
    </row>
    <row r="700" ht="15.75" customHeight="1">
      <c r="A700" s="65">
        <v>699.0</v>
      </c>
      <c r="B700" s="2" t="s">
        <v>171</v>
      </c>
      <c r="C700" s="4" t="s">
        <v>172</v>
      </c>
      <c r="D700" s="4" t="s">
        <v>31</v>
      </c>
      <c r="E700" s="4" t="s">
        <v>18</v>
      </c>
      <c r="F700" s="4" t="s">
        <v>18</v>
      </c>
      <c r="G700" s="4" t="s">
        <v>68</v>
      </c>
      <c r="H700" s="4"/>
    </row>
    <row r="701" ht="15.75" customHeight="1">
      <c r="A701" s="65">
        <v>700.0</v>
      </c>
      <c r="B701" s="2" t="s">
        <v>219</v>
      </c>
      <c r="C701" s="4" t="s">
        <v>104</v>
      </c>
      <c r="D701" s="4" t="s">
        <v>31</v>
      </c>
      <c r="E701" s="4" t="s">
        <v>18</v>
      </c>
      <c r="F701" s="4" t="s">
        <v>7</v>
      </c>
      <c r="G701" s="4" t="s">
        <v>68</v>
      </c>
      <c r="H701" s="4" t="s">
        <v>1274</v>
      </c>
    </row>
    <row r="702" ht="15.75" customHeight="1">
      <c r="A702" s="65">
        <v>701.0</v>
      </c>
      <c r="B702" s="2" t="s">
        <v>149</v>
      </c>
      <c r="C702" s="4" t="s">
        <v>150</v>
      </c>
      <c r="D702" s="4" t="s">
        <v>31</v>
      </c>
      <c r="E702" s="4" t="s">
        <v>18</v>
      </c>
      <c r="F702" s="4" t="s">
        <v>18</v>
      </c>
      <c r="G702" s="4" t="s">
        <v>68</v>
      </c>
      <c r="H702" s="4" t="s">
        <v>1275</v>
      </c>
    </row>
    <row r="703" ht="15.75" customHeight="1">
      <c r="A703" s="65">
        <v>702.0</v>
      </c>
      <c r="B703" s="2" t="s">
        <v>1127</v>
      </c>
      <c r="C703" s="4" t="s">
        <v>765</v>
      </c>
      <c r="D703" s="4" t="s">
        <v>31</v>
      </c>
      <c r="E703" s="4" t="s">
        <v>18</v>
      </c>
      <c r="F703" s="4" t="s">
        <v>18</v>
      </c>
      <c r="G703" s="4" t="s">
        <v>27</v>
      </c>
      <c r="H703" s="4" t="s">
        <v>1278</v>
      </c>
    </row>
    <row r="704" ht="15.75" customHeight="1">
      <c r="A704" s="65">
        <v>703.0</v>
      </c>
      <c r="B704" s="2" t="s">
        <v>1279</v>
      </c>
      <c r="C704" s="4" t="s">
        <v>349</v>
      </c>
      <c r="D704" s="4" t="s">
        <v>31</v>
      </c>
      <c r="E704" s="4" t="s">
        <v>18</v>
      </c>
      <c r="F704" s="4" t="s">
        <v>18</v>
      </c>
      <c r="G704" s="4" t="s">
        <v>68</v>
      </c>
      <c r="H704" s="4" t="s">
        <v>1280</v>
      </c>
    </row>
    <row r="705" ht="15.75" customHeight="1">
      <c r="A705" s="65">
        <v>704.0</v>
      </c>
      <c r="B705" s="2" t="s">
        <v>629</v>
      </c>
      <c r="C705" s="4" t="s">
        <v>72</v>
      </c>
      <c r="D705" s="4" t="s">
        <v>31</v>
      </c>
      <c r="E705" s="4" t="s">
        <v>18</v>
      </c>
      <c r="F705" s="4" t="s">
        <v>18</v>
      </c>
      <c r="G705" s="4" t="s">
        <v>27</v>
      </c>
      <c r="H705" s="4" t="s">
        <v>1281</v>
      </c>
    </row>
    <row r="706" ht="15.75" customHeight="1">
      <c r="A706" s="65">
        <v>705.0</v>
      </c>
      <c r="B706" s="2" t="s">
        <v>97</v>
      </c>
      <c r="C706" s="4" t="s">
        <v>98</v>
      </c>
      <c r="D706" s="4" t="s">
        <v>31</v>
      </c>
      <c r="E706" s="4" t="s">
        <v>18</v>
      </c>
      <c r="F706" s="4" t="s">
        <v>18</v>
      </c>
      <c r="G706" s="4" t="s">
        <v>68</v>
      </c>
      <c r="H706" s="4" t="s">
        <v>1282</v>
      </c>
    </row>
    <row r="707" ht="15.75" customHeight="1">
      <c r="A707" s="65">
        <v>706.0</v>
      </c>
      <c r="B707" s="2" t="s">
        <v>278</v>
      </c>
      <c r="C707" s="4" t="s">
        <v>148</v>
      </c>
      <c r="D707" s="4" t="s">
        <v>31</v>
      </c>
      <c r="E707" s="4" t="s">
        <v>18</v>
      </c>
      <c r="F707" s="4" t="s">
        <v>18</v>
      </c>
      <c r="G707" s="4" t="s">
        <v>24</v>
      </c>
      <c r="H707" s="4" t="s">
        <v>1283</v>
      </c>
    </row>
    <row r="708" ht="15.75" customHeight="1">
      <c r="A708" s="65">
        <v>707.0</v>
      </c>
      <c r="B708" s="2" t="s">
        <v>795</v>
      </c>
      <c r="C708" s="4" t="s">
        <v>337</v>
      </c>
      <c r="D708" s="4" t="s">
        <v>31</v>
      </c>
      <c r="E708" s="4" t="s">
        <v>7</v>
      </c>
      <c r="F708" s="4" t="s">
        <v>7</v>
      </c>
      <c r="G708" s="4" t="s">
        <v>68</v>
      </c>
      <c r="H708" s="4" t="s">
        <v>1284</v>
      </c>
    </row>
    <row r="709" ht="15.75" customHeight="1">
      <c r="A709" s="65">
        <v>708.0</v>
      </c>
      <c r="B709" s="2" t="s">
        <v>1285</v>
      </c>
      <c r="C709" s="4" t="s">
        <v>148</v>
      </c>
      <c r="D709" s="4" t="s">
        <v>31</v>
      </c>
      <c r="E709" s="4" t="s">
        <v>18</v>
      </c>
      <c r="F709" s="4" t="s">
        <v>18</v>
      </c>
      <c r="G709" s="4" t="s">
        <v>68</v>
      </c>
      <c r="H709" s="4" t="s">
        <v>1286</v>
      </c>
    </row>
    <row r="710" ht="15.75" customHeight="1">
      <c r="A710" s="65">
        <v>709.0</v>
      </c>
      <c r="B710" s="2" t="s">
        <v>282</v>
      </c>
      <c r="C710" s="4" t="s">
        <v>283</v>
      </c>
      <c r="D710" s="4" t="s">
        <v>31</v>
      </c>
      <c r="E710" s="4" t="s">
        <v>315</v>
      </c>
      <c r="F710" s="4" t="s">
        <v>19</v>
      </c>
      <c r="G710" s="4" t="s">
        <v>68</v>
      </c>
      <c r="H710" s="4" t="s">
        <v>1289</v>
      </c>
    </row>
    <row r="711" ht="15.75" customHeight="1">
      <c r="A711" s="65">
        <v>710.0</v>
      </c>
      <c r="B711" s="2" t="s">
        <v>431</v>
      </c>
      <c r="C711" s="4" t="s">
        <v>434</v>
      </c>
      <c r="D711" s="4" t="s">
        <v>31</v>
      </c>
      <c r="E711" s="4" t="s">
        <v>18</v>
      </c>
      <c r="F711" s="4" t="s">
        <v>18</v>
      </c>
      <c r="G711" s="4" t="s">
        <v>27</v>
      </c>
      <c r="H711" s="4" t="s">
        <v>1290</v>
      </c>
    </row>
    <row r="712" ht="15.75" customHeight="1">
      <c r="A712" s="65">
        <v>711.0</v>
      </c>
      <c r="B712" s="2" t="s">
        <v>1291</v>
      </c>
      <c r="C712" s="4" t="s">
        <v>359</v>
      </c>
      <c r="D712" s="4" t="s">
        <v>31</v>
      </c>
      <c r="E712" s="4" t="s">
        <v>18</v>
      </c>
      <c r="F712" s="4" t="s">
        <v>18</v>
      </c>
      <c r="G712" s="4" t="s">
        <v>27</v>
      </c>
      <c r="H712" s="4" t="s">
        <v>1292</v>
      </c>
    </row>
    <row r="713" ht="15.75" customHeight="1">
      <c r="A713" s="65">
        <v>712.0</v>
      </c>
      <c r="B713" s="2" t="s">
        <v>1293</v>
      </c>
      <c r="C713" s="4" t="s">
        <v>355</v>
      </c>
      <c r="D713" s="4" t="s">
        <v>35</v>
      </c>
      <c r="E713" s="4" t="s">
        <v>18</v>
      </c>
      <c r="F713" s="4" t="s">
        <v>18</v>
      </c>
      <c r="G713" s="4" t="s">
        <v>68</v>
      </c>
      <c r="H713" s="4"/>
    </row>
    <row r="714" ht="15.75" customHeight="1">
      <c r="A714" s="65">
        <v>713.0</v>
      </c>
      <c r="B714" s="2" t="s">
        <v>488</v>
      </c>
      <c r="C714" s="4" t="s">
        <v>489</v>
      </c>
      <c r="D714" s="4" t="s">
        <v>31</v>
      </c>
      <c r="E714" s="4" t="s">
        <v>18</v>
      </c>
      <c r="F714" s="4" t="s">
        <v>18</v>
      </c>
      <c r="G714" s="4" t="s">
        <v>68</v>
      </c>
      <c r="H714" s="4"/>
    </row>
    <row r="715" ht="409.5" customHeight="1">
      <c r="A715" s="65">
        <v>714.0</v>
      </c>
      <c r="B715" s="2" t="s">
        <v>247</v>
      </c>
      <c r="C715" s="4" t="s">
        <v>72</v>
      </c>
      <c r="D715" s="4" t="s">
        <v>31</v>
      </c>
      <c r="E715" s="4" t="s">
        <v>7</v>
      </c>
      <c r="F715" s="4" t="s">
        <v>7</v>
      </c>
      <c r="G715" s="4"/>
      <c r="H715" s="78" t="s">
        <v>1294</v>
      </c>
    </row>
    <row r="716" ht="15.75" customHeight="1">
      <c r="A716" s="65">
        <v>715.0</v>
      </c>
      <c r="B716" s="2" t="s">
        <v>1295</v>
      </c>
      <c r="C716" s="4" t="s">
        <v>417</v>
      </c>
      <c r="D716" s="4" t="s">
        <v>35</v>
      </c>
      <c r="E716" s="4" t="s">
        <v>18</v>
      </c>
      <c r="F716" s="4" t="s">
        <v>18</v>
      </c>
      <c r="G716" s="4" t="s">
        <v>27</v>
      </c>
      <c r="H716" s="4" t="s">
        <v>1297</v>
      </c>
    </row>
    <row r="717" ht="15.75" customHeight="1">
      <c r="A717" s="65">
        <v>716.0</v>
      </c>
      <c r="B717" s="2" t="s">
        <v>103</v>
      </c>
      <c r="C717" s="4" t="s">
        <v>104</v>
      </c>
      <c r="D717" s="4" t="s">
        <v>31</v>
      </c>
      <c r="E717" s="4" t="s">
        <v>7</v>
      </c>
      <c r="F717" s="4" t="s">
        <v>7</v>
      </c>
      <c r="G717" s="4"/>
      <c r="H717" s="4"/>
    </row>
    <row r="718" ht="15.75" customHeight="1">
      <c r="A718" s="65">
        <v>717.0</v>
      </c>
      <c r="B718" s="2" t="s">
        <v>1198</v>
      </c>
      <c r="C718" s="4" t="s">
        <v>159</v>
      </c>
      <c r="D718" s="4" t="s">
        <v>31</v>
      </c>
      <c r="E718" s="4" t="s">
        <v>18</v>
      </c>
      <c r="F718" s="4" t="s">
        <v>18</v>
      </c>
      <c r="G718" s="4" t="s">
        <v>27</v>
      </c>
      <c r="H718" s="4" t="s">
        <v>1298</v>
      </c>
    </row>
    <row r="719" ht="15.75" customHeight="1">
      <c r="A719" s="65">
        <v>718.0</v>
      </c>
      <c r="B719" s="2" t="s">
        <v>1299</v>
      </c>
      <c r="C719" s="4" t="s">
        <v>324</v>
      </c>
      <c r="D719" s="4" t="s">
        <v>32</v>
      </c>
      <c r="E719" s="4" t="s">
        <v>7</v>
      </c>
      <c r="F719" s="4" t="s">
        <v>7</v>
      </c>
      <c r="G719" s="4"/>
      <c r="H719" s="4" t="s">
        <v>1300</v>
      </c>
    </row>
    <row r="720" ht="15.75" customHeight="1">
      <c r="A720" s="65">
        <v>719.0</v>
      </c>
      <c r="B720" s="2" t="s">
        <v>1301</v>
      </c>
      <c r="C720" s="4" t="s">
        <v>80</v>
      </c>
      <c r="D720" s="4" t="s">
        <v>32</v>
      </c>
      <c r="E720" s="4" t="s">
        <v>18</v>
      </c>
      <c r="F720" s="4" t="s">
        <v>18</v>
      </c>
      <c r="G720" s="4" t="s">
        <v>27</v>
      </c>
      <c r="H720" s="4" t="s">
        <v>1302</v>
      </c>
    </row>
    <row r="721" ht="15.75" customHeight="1">
      <c r="A721" s="65">
        <v>720.0</v>
      </c>
      <c r="B721" s="2" t="s">
        <v>1303</v>
      </c>
      <c r="C721" s="4" t="s">
        <v>343</v>
      </c>
      <c r="D721" s="4" t="s">
        <v>33</v>
      </c>
      <c r="E721" s="4" t="s">
        <v>18</v>
      </c>
      <c r="F721" s="4" t="s">
        <v>18</v>
      </c>
      <c r="G721" s="4" t="s">
        <v>27</v>
      </c>
      <c r="H721" s="4" t="s">
        <v>1304</v>
      </c>
    </row>
    <row r="722" ht="15.75" customHeight="1">
      <c r="A722" s="65">
        <v>721.0</v>
      </c>
      <c r="B722" s="2" t="s">
        <v>1111</v>
      </c>
      <c r="C722" s="4" t="s">
        <v>1112</v>
      </c>
      <c r="D722" s="4" t="s">
        <v>31</v>
      </c>
      <c r="E722" s="4" t="s">
        <v>18</v>
      </c>
      <c r="F722" s="4" t="s">
        <v>18</v>
      </c>
      <c r="G722" s="4"/>
      <c r="H722" s="4" t="s">
        <v>1307</v>
      </c>
    </row>
    <row r="723" ht="15.75" customHeight="1">
      <c r="A723" s="65">
        <v>722.0</v>
      </c>
      <c r="B723" s="2" t="s">
        <v>1309</v>
      </c>
      <c r="C723" s="4" t="s">
        <v>1212</v>
      </c>
      <c r="D723" s="4" t="s">
        <v>31</v>
      </c>
      <c r="E723" s="4" t="s">
        <v>18</v>
      </c>
      <c r="F723" s="4" t="s">
        <v>18</v>
      </c>
      <c r="G723" s="4" t="s">
        <v>127</v>
      </c>
      <c r="H723" s="4" t="s">
        <v>1310</v>
      </c>
    </row>
    <row r="724" ht="15.75" customHeight="1">
      <c r="A724" s="65">
        <v>723.0</v>
      </c>
      <c r="B724" s="2" t="s">
        <v>154</v>
      </c>
      <c r="C724" s="4" t="s">
        <v>155</v>
      </c>
      <c r="D724" s="4" t="s">
        <v>31</v>
      </c>
      <c r="E724" s="4" t="s">
        <v>18</v>
      </c>
      <c r="F724" s="4" t="s">
        <v>7</v>
      </c>
      <c r="G724" s="4" t="s">
        <v>68</v>
      </c>
      <c r="H724" s="4" t="s">
        <v>1311</v>
      </c>
    </row>
    <row r="725" ht="15.75" customHeight="1">
      <c r="A725" s="65">
        <v>724.0</v>
      </c>
      <c r="B725" s="2" t="s">
        <v>60</v>
      </c>
      <c r="C725" s="4" t="s">
        <v>61</v>
      </c>
      <c r="D725" s="4" t="s">
        <v>31</v>
      </c>
      <c r="E725" s="4" t="s">
        <v>18</v>
      </c>
      <c r="F725" s="4" t="s">
        <v>18</v>
      </c>
      <c r="G725" s="4" t="s">
        <v>24</v>
      </c>
      <c r="H725" s="4" t="s">
        <v>1313</v>
      </c>
    </row>
    <row r="726" ht="15.75" customHeight="1">
      <c r="A726" s="65">
        <v>725.0</v>
      </c>
      <c r="B726" s="2" t="s">
        <v>350</v>
      </c>
      <c r="C726" s="4" t="s">
        <v>70</v>
      </c>
      <c r="D726" s="4" t="s">
        <v>31</v>
      </c>
      <c r="E726" s="4" t="s">
        <v>18</v>
      </c>
      <c r="F726" s="4" t="s">
        <v>7</v>
      </c>
      <c r="G726" s="4" t="s">
        <v>68</v>
      </c>
      <c r="H726" s="4" t="s">
        <v>1315</v>
      </c>
    </row>
    <row r="727" ht="15.75" customHeight="1">
      <c r="A727" s="65">
        <v>726.0</v>
      </c>
      <c r="B727" s="2" t="s">
        <v>350</v>
      </c>
      <c r="C727" s="4" t="s">
        <v>70</v>
      </c>
      <c r="D727" s="4" t="s">
        <v>31</v>
      </c>
      <c r="E727" s="4" t="s">
        <v>18</v>
      </c>
      <c r="F727" s="4" t="s">
        <v>18</v>
      </c>
      <c r="G727" s="4" t="s">
        <v>68</v>
      </c>
      <c r="H727" s="4" t="s">
        <v>1316</v>
      </c>
    </row>
    <row r="728" ht="15.75" customHeight="1">
      <c r="A728" s="65">
        <v>727.0</v>
      </c>
      <c r="B728" s="2" t="s">
        <v>629</v>
      </c>
      <c r="C728" s="4" t="s">
        <v>72</v>
      </c>
      <c r="D728" s="4" t="s">
        <v>31</v>
      </c>
      <c r="E728" s="4" t="s">
        <v>18</v>
      </c>
      <c r="F728" s="4" t="s">
        <v>18</v>
      </c>
      <c r="G728" s="4" t="s">
        <v>27</v>
      </c>
      <c r="H728" s="4" t="s">
        <v>1317</v>
      </c>
    </row>
    <row r="729" ht="15.75" customHeight="1">
      <c r="A729" s="65">
        <v>728.0</v>
      </c>
      <c r="B729" s="2" t="s">
        <v>291</v>
      </c>
      <c r="C729" s="4" t="s">
        <v>155</v>
      </c>
      <c r="D729" s="4" t="s">
        <v>31</v>
      </c>
      <c r="E729" s="4" t="s">
        <v>18</v>
      </c>
      <c r="F729" s="4" t="s">
        <v>18</v>
      </c>
      <c r="G729" s="4" t="s">
        <v>27</v>
      </c>
      <c r="H729" s="4" t="s">
        <v>1318</v>
      </c>
    </row>
    <row r="730" ht="15.75" customHeight="1">
      <c r="A730" s="65">
        <v>729.0</v>
      </c>
      <c r="B730" s="2" t="s">
        <v>488</v>
      </c>
      <c r="C730" s="4" t="s">
        <v>489</v>
      </c>
      <c r="D730" s="4" t="s">
        <v>31</v>
      </c>
      <c r="E730" s="4" t="s">
        <v>7</v>
      </c>
      <c r="F730" s="4" t="s">
        <v>7</v>
      </c>
      <c r="G730" s="4"/>
      <c r="H730" s="4" t="s">
        <v>1320</v>
      </c>
    </row>
    <row r="731" ht="15.75" customHeight="1">
      <c r="A731" s="65">
        <v>730.0</v>
      </c>
      <c r="B731" s="2" t="s">
        <v>346</v>
      </c>
      <c r="C731" s="4" t="s">
        <v>347</v>
      </c>
      <c r="D731" s="4" t="s">
        <v>31</v>
      </c>
      <c r="E731" s="4" t="s">
        <v>18</v>
      </c>
      <c r="F731" s="4" t="s">
        <v>18</v>
      </c>
      <c r="G731" s="4" t="s">
        <v>68</v>
      </c>
      <c r="H731" s="4" t="s">
        <v>1321</v>
      </c>
    </row>
    <row r="732" ht="15.75" customHeight="1">
      <c r="A732" s="65">
        <v>731.0</v>
      </c>
      <c r="B732" s="2" t="s">
        <v>389</v>
      </c>
      <c r="C732" s="4" t="s">
        <v>150</v>
      </c>
      <c r="D732" s="4" t="s">
        <v>31</v>
      </c>
      <c r="E732" s="4" t="s">
        <v>18</v>
      </c>
      <c r="F732" s="4" t="s">
        <v>18</v>
      </c>
      <c r="G732" s="4" t="s">
        <v>68</v>
      </c>
      <c r="H732" s="4" t="s">
        <v>1322</v>
      </c>
    </row>
    <row r="733" ht="15.75" customHeight="1">
      <c r="A733" s="65">
        <v>732.0</v>
      </c>
      <c r="B733" s="2" t="s">
        <v>346</v>
      </c>
      <c r="C733" s="4" t="s">
        <v>347</v>
      </c>
      <c r="D733" s="4" t="s">
        <v>31</v>
      </c>
      <c r="E733" s="4" t="s">
        <v>18</v>
      </c>
      <c r="F733" s="4" t="s">
        <v>18</v>
      </c>
      <c r="G733" s="4" t="s">
        <v>68</v>
      </c>
      <c r="H733" s="4" t="s">
        <v>1324</v>
      </c>
    </row>
    <row r="734" ht="15.75" customHeight="1">
      <c r="A734" s="65">
        <v>733.0</v>
      </c>
      <c r="B734" s="2" t="s">
        <v>525</v>
      </c>
      <c r="C734" s="4" t="s">
        <v>63</v>
      </c>
      <c r="D734" s="4" t="s">
        <v>31</v>
      </c>
      <c r="E734" s="4" t="s">
        <v>18</v>
      </c>
      <c r="F734" s="4" t="s">
        <v>18</v>
      </c>
      <c r="G734" s="4" t="s">
        <v>68</v>
      </c>
      <c r="H734" s="4" t="s">
        <v>1203</v>
      </c>
    </row>
    <row r="735" ht="15.75" customHeight="1">
      <c r="A735" s="65">
        <v>734.0</v>
      </c>
      <c r="B735" s="2" t="s">
        <v>79</v>
      </c>
      <c r="C735" s="4" t="s">
        <v>80</v>
      </c>
      <c r="D735" s="4" t="s">
        <v>32</v>
      </c>
      <c r="E735" s="4" t="s">
        <v>18</v>
      </c>
      <c r="F735" s="4" t="s">
        <v>18</v>
      </c>
      <c r="G735" s="4" t="s">
        <v>68</v>
      </c>
      <c r="H735" s="4" t="s">
        <v>1325</v>
      </c>
    </row>
    <row r="736" ht="15.75" customHeight="1">
      <c r="A736" s="65">
        <v>735.0</v>
      </c>
      <c r="B736" s="2" t="s">
        <v>1066</v>
      </c>
      <c r="C736" s="4" t="s">
        <v>238</v>
      </c>
      <c r="D736" s="4" t="s">
        <v>31</v>
      </c>
      <c r="E736" s="4" t="s">
        <v>18</v>
      </c>
      <c r="F736" s="4" t="s">
        <v>18</v>
      </c>
      <c r="G736" s="4" t="s">
        <v>68</v>
      </c>
      <c r="H736" s="4" t="s">
        <v>1326</v>
      </c>
    </row>
    <row r="737" ht="15.75" customHeight="1">
      <c r="A737" s="65">
        <v>736.0</v>
      </c>
      <c r="B737" s="2" t="s">
        <v>54</v>
      </c>
      <c r="C737" s="4" t="s">
        <v>55</v>
      </c>
      <c r="D737" s="4" t="s">
        <v>31</v>
      </c>
      <c r="E737" s="4" t="s">
        <v>18</v>
      </c>
      <c r="F737" s="4" t="s">
        <v>18</v>
      </c>
      <c r="G737" s="4" t="s">
        <v>27</v>
      </c>
      <c r="H737" s="4" t="s">
        <v>1327</v>
      </c>
    </row>
    <row r="738" ht="15.75" customHeight="1">
      <c r="A738" s="65">
        <v>737.0</v>
      </c>
      <c r="B738" s="2" t="s">
        <v>514</v>
      </c>
      <c r="C738" s="4" t="s">
        <v>80</v>
      </c>
      <c r="D738" s="4" t="s">
        <v>32</v>
      </c>
      <c r="E738" s="4" t="s">
        <v>18</v>
      </c>
      <c r="F738" s="4" t="s">
        <v>18</v>
      </c>
      <c r="G738" s="4" t="s">
        <v>68</v>
      </c>
      <c r="H738" s="4" t="s">
        <v>1328</v>
      </c>
    </row>
    <row r="739" ht="15.75" customHeight="1">
      <c r="A739" s="65">
        <v>738.0</v>
      </c>
      <c r="B739" s="2" t="s">
        <v>774</v>
      </c>
      <c r="C739" s="4" t="s">
        <v>119</v>
      </c>
      <c r="D739" s="4" t="s">
        <v>31</v>
      </c>
      <c r="E739" s="4" t="s">
        <v>7</v>
      </c>
      <c r="F739" s="4" t="s">
        <v>7</v>
      </c>
      <c r="G739" s="4"/>
      <c r="H739" s="4" t="s">
        <v>1329</v>
      </c>
    </row>
    <row r="740" ht="15.75" customHeight="1">
      <c r="A740" s="65">
        <v>739.0</v>
      </c>
      <c r="B740" s="2" t="s">
        <v>1330</v>
      </c>
      <c r="C740" s="4" t="s">
        <v>165</v>
      </c>
      <c r="D740" s="4" t="s">
        <v>31</v>
      </c>
      <c r="E740" s="4" t="s">
        <v>315</v>
      </c>
      <c r="F740" s="4" t="s">
        <v>7</v>
      </c>
      <c r="G740" s="4" t="s">
        <v>68</v>
      </c>
      <c r="H740" s="4" t="s">
        <v>1331</v>
      </c>
    </row>
    <row r="741" ht="15.75" customHeight="1">
      <c r="A741" s="65">
        <v>740.0</v>
      </c>
      <c r="B741" s="2" t="s">
        <v>1094</v>
      </c>
      <c r="C741" s="4" t="s">
        <v>1095</v>
      </c>
      <c r="D741" s="4" t="s">
        <v>31</v>
      </c>
      <c r="E741" s="4" t="s">
        <v>18</v>
      </c>
      <c r="F741" s="4" t="s">
        <v>18</v>
      </c>
      <c r="G741" s="4" t="s">
        <v>68</v>
      </c>
      <c r="H741" s="4"/>
    </row>
    <row r="742" ht="15.75" customHeight="1">
      <c r="A742" s="65">
        <v>741.0</v>
      </c>
      <c r="B742" s="2" t="s">
        <v>1333</v>
      </c>
      <c r="C742" s="4" t="s">
        <v>337</v>
      </c>
      <c r="D742" s="4" t="s">
        <v>31</v>
      </c>
      <c r="E742" s="4" t="s">
        <v>18</v>
      </c>
      <c r="F742" s="4" t="s">
        <v>18</v>
      </c>
      <c r="G742" s="4" t="s">
        <v>68</v>
      </c>
      <c r="H742" s="4" t="s">
        <v>1335</v>
      </c>
    </row>
    <row r="743" ht="15.75" customHeight="1">
      <c r="A743" s="65">
        <v>742.0</v>
      </c>
      <c r="B743" s="2" t="s">
        <v>266</v>
      </c>
      <c r="C743" s="4" t="s">
        <v>257</v>
      </c>
      <c r="D743" s="4" t="s">
        <v>31</v>
      </c>
      <c r="E743" s="4" t="s">
        <v>18</v>
      </c>
      <c r="F743" s="4" t="s">
        <v>18</v>
      </c>
      <c r="G743" s="4" t="s">
        <v>68</v>
      </c>
      <c r="H743" s="4" t="s">
        <v>1203</v>
      </c>
    </row>
    <row r="744" ht="15.75" customHeight="1">
      <c r="A744" s="65">
        <v>743.0</v>
      </c>
      <c r="B744" s="2" t="s">
        <v>1337</v>
      </c>
      <c r="C744" s="4" t="s">
        <v>370</v>
      </c>
      <c r="D744" s="4" t="s">
        <v>32</v>
      </c>
      <c r="E744" s="4" t="s">
        <v>7</v>
      </c>
      <c r="F744" s="4" t="s">
        <v>7</v>
      </c>
      <c r="G744" s="4"/>
      <c r="H744" s="4" t="s">
        <v>1338</v>
      </c>
    </row>
    <row r="745" ht="15.75" customHeight="1">
      <c r="A745" s="65">
        <v>744.0</v>
      </c>
      <c r="B745" s="2" t="s">
        <v>454</v>
      </c>
      <c r="C745" s="4" t="s">
        <v>455</v>
      </c>
      <c r="D745" s="4" t="s">
        <v>31</v>
      </c>
      <c r="E745" s="4" t="s">
        <v>18</v>
      </c>
      <c r="F745" s="4" t="s">
        <v>7</v>
      </c>
      <c r="G745" s="4" t="s">
        <v>68</v>
      </c>
      <c r="H745" s="4" t="s">
        <v>1340</v>
      </c>
    </row>
    <row r="746" ht="15.75" customHeight="1">
      <c r="A746" s="65">
        <v>745.0</v>
      </c>
      <c r="B746" s="2" t="s">
        <v>1050</v>
      </c>
      <c r="C746" s="4" t="s">
        <v>117</v>
      </c>
      <c r="D746" s="4" t="s">
        <v>31</v>
      </c>
      <c r="E746" s="4" t="s">
        <v>18</v>
      </c>
      <c r="F746" s="4" t="s">
        <v>18</v>
      </c>
      <c r="G746" s="4"/>
      <c r="H746" s="4" t="s">
        <v>1341</v>
      </c>
    </row>
    <row r="747" ht="15.75" customHeight="1">
      <c r="A747" s="65">
        <v>746.0</v>
      </c>
      <c r="B747" s="2" t="s">
        <v>1149</v>
      </c>
      <c r="C747" s="4" t="s">
        <v>1150</v>
      </c>
      <c r="D747" s="4" t="s">
        <v>32</v>
      </c>
      <c r="E747" s="4" t="s">
        <v>18</v>
      </c>
      <c r="F747" s="4" t="s">
        <v>18</v>
      </c>
      <c r="G747" s="4" t="s">
        <v>68</v>
      </c>
      <c r="H747" s="4"/>
    </row>
    <row r="748" ht="15.75" customHeight="1">
      <c r="A748" s="65">
        <v>747.0</v>
      </c>
      <c r="B748" s="2" t="s">
        <v>282</v>
      </c>
      <c r="C748" s="4" t="s">
        <v>283</v>
      </c>
      <c r="D748" s="4" t="s">
        <v>31</v>
      </c>
      <c r="E748" s="4" t="s">
        <v>18</v>
      </c>
      <c r="F748" s="4" t="s">
        <v>7</v>
      </c>
      <c r="G748" s="4" t="s">
        <v>68</v>
      </c>
      <c r="H748" s="4" t="s">
        <v>1342</v>
      </c>
    </row>
    <row r="749" ht="15.75" customHeight="1">
      <c r="A749" s="65">
        <v>748.0</v>
      </c>
      <c r="B749" s="2" t="s">
        <v>1345</v>
      </c>
      <c r="C749" s="4" t="s">
        <v>347</v>
      </c>
      <c r="D749" s="4" t="s">
        <v>31</v>
      </c>
      <c r="E749" s="4" t="s">
        <v>7</v>
      </c>
      <c r="F749" s="4" t="s">
        <v>7</v>
      </c>
      <c r="G749" s="4"/>
      <c r="H749" s="4" t="s">
        <v>1346</v>
      </c>
    </row>
    <row r="750" ht="15.75" customHeight="1">
      <c r="A750" s="65">
        <v>749.0</v>
      </c>
      <c r="B750" s="2" t="s">
        <v>171</v>
      </c>
      <c r="C750" s="4" t="s">
        <v>172</v>
      </c>
      <c r="D750" s="4" t="s">
        <v>31</v>
      </c>
      <c r="E750" s="4" t="s">
        <v>18</v>
      </c>
      <c r="F750" s="4" t="s">
        <v>18</v>
      </c>
      <c r="G750" s="4" t="s">
        <v>68</v>
      </c>
      <c r="H750" s="4" t="s">
        <v>1219</v>
      </c>
    </row>
    <row r="751" ht="15.75" customHeight="1">
      <c r="A751" s="65">
        <v>750.0</v>
      </c>
      <c r="B751" s="2" t="s">
        <v>62</v>
      </c>
      <c r="C751" s="4" t="s">
        <v>63</v>
      </c>
      <c r="D751" s="4" t="s">
        <v>31</v>
      </c>
      <c r="E751" s="4" t="s">
        <v>18</v>
      </c>
      <c r="F751" s="4" t="s">
        <v>19</v>
      </c>
      <c r="G751" s="4" t="s">
        <v>68</v>
      </c>
      <c r="H751" s="4" t="s">
        <v>1203</v>
      </c>
    </row>
    <row r="752" ht="15.75" customHeight="1">
      <c r="A752" s="65">
        <v>751.0</v>
      </c>
      <c r="B752" s="2" t="s">
        <v>830</v>
      </c>
      <c r="C752" s="4" t="s">
        <v>584</v>
      </c>
      <c r="D752" s="4" t="s">
        <v>111</v>
      </c>
      <c r="E752" s="4" t="s">
        <v>315</v>
      </c>
      <c r="F752" s="4" t="s">
        <v>7</v>
      </c>
      <c r="G752" s="4" t="s">
        <v>68</v>
      </c>
      <c r="H752" s="4" t="s">
        <v>1347</v>
      </c>
    </row>
    <row r="753" ht="15.75" customHeight="1">
      <c r="A753" s="65">
        <v>752.0</v>
      </c>
      <c r="B753" s="2" t="s">
        <v>313</v>
      </c>
      <c r="C753" s="4" t="s">
        <v>155</v>
      </c>
      <c r="D753" s="4" t="s">
        <v>31</v>
      </c>
      <c r="E753" s="4" t="s">
        <v>315</v>
      </c>
      <c r="F753" s="4" t="s">
        <v>18</v>
      </c>
      <c r="G753" s="4" t="s">
        <v>68</v>
      </c>
      <c r="H753" s="4" t="s">
        <v>1348</v>
      </c>
    </row>
    <row r="754" ht="15.75" customHeight="1">
      <c r="A754" s="65">
        <v>753.0</v>
      </c>
      <c r="B754" s="2" t="s">
        <v>219</v>
      </c>
      <c r="C754" s="4" t="s">
        <v>104</v>
      </c>
      <c r="D754" s="4" t="s">
        <v>31</v>
      </c>
      <c r="E754" s="4" t="s">
        <v>18</v>
      </c>
      <c r="F754" s="4" t="s">
        <v>7</v>
      </c>
      <c r="G754" s="4" t="s">
        <v>68</v>
      </c>
      <c r="H754" s="4" t="s">
        <v>1349</v>
      </c>
    </row>
    <row r="755" ht="15.75" customHeight="1">
      <c r="A755" s="65">
        <v>754.0</v>
      </c>
      <c r="B755" s="2" t="s">
        <v>149</v>
      </c>
      <c r="C755" s="4" t="s">
        <v>150</v>
      </c>
      <c r="D755" s="4" t="s">
        <v>31</v>
      </c>
      <c r="E755" s="4" t="s">
        <v>18</v>
      </c>
      <c r="F755" s="4" t="s">
        <v>18</v>
      </c>
      <c r="G755" s="4" t="s">
        <v>68</v>
      </c>
      <c r="H755" s="4" t="s">
        <v>1350</v>
      </c>
    </row>
    <row r="756" ht="15.75" customHeight="1">
      <c r="A756" s="65">
        <v>755.0</v>
      </c>
      <c r="B756" s="2" t="s">
        <v>499</v>
      </c>
      <c r="C756" s="4" t="s">
        <v>148</v>
      </c>
      <c r="D756" s="4" t="s">
        <v>31</v>
      </c>
      <c r="E756" s="4" t="s">
        <v>18</v>
      </c>
      <c r="F756" s="4" t="s">
        <v>7</v>
      </c>
      <c r="G756" s="4"/>
      <c r="H756" s="4" t="s">
        <v>1351</v>
      </c>
    </row>
    <row r="757" ht="15.75" customHeight="1">
      <c r="A757" s="65">
        <v>756.0</v>
      </c>
      <c r="B757" s="2" t="s">
        <v>1267</v>
      </c>
      <c r="C757" s="4" t="s">
        <v>1268</v>
      </c>
      <c r="D757" s="4" t="s">
        <v>33</v>
      </c>
      <c r="E757" s="4" t="s">
        <v>7</v>
      </c>
      <c r="F757" s="4" t="s">
        <v>7</v>
      </c>
      <c r="G757" s="4"/>
      <c r="H757" s="4" t="s">
        <v>1352</v>
      </c>
    </row>
    <row r="758" ht="15.75" customHeight="1">
      <c r="A758" s="65">
        <v>757.0</v>
      </c>
      <c r="B758" s="2" t="s">
        <v>1267</v>
      </c>
      <c r="C758" s="4" t="s">
        <v>1268</v>
      </c>
      <c r="D758" s="4" t="s">
        <v>33</v>
      </c>
      <c r="E758" s="4" t="s">
        <v>7</v>
      </c>
      <c r="F758" s="4" t="s">
        <v>7</v>
      </c>
      <c r="G758" s="4"/>
      <c r="H758" s="4" t="s">
        <v>1353</v>
      </c>
    </row>
    <row r="759" ht="15.75" customHeight="1">
      <c r="A759" s="65">
        <v>758.0</v>
      </c>
      <c r="B759" s="2" t="s">
        <v>1354</v>
      </c>
      <c r="C759" s="4" t="s">
        <v>338</v>
      </c>
      <c r="D759" s="4" t="s">
        <v>33</v>
      </c>
      <c r="E759" s="4" t="s">
        <v>18</v>
      </c>
      <c r="F759" s="4" t="s">
        <v>7</v>
      </c>
      <c r="G759" s="4" t="s">
        <v>68</v>
      </c>
      <c r="H759" s="4" t="s">
        <v>1355</v>
      </c>
    </row>
    <row r="760" ht="15.75" customHeight="1">
      <c r="A760" s="65">
        <v>759.0</v>
      </c>
      <c r="B760" s="2" t="s">
        <v>1091</v>
      </c>
      <c r="C760" s="4" t="s">
        <v>1092</v>
      </c>
      <c r="D760" s="4" t="s">
        <v>31</v>
      </c>
      <c r="E760" s="4" t="s">
        <v>18</v>
      </c>
      <c r="F760" s="4" t="s">
        <v>18</v>
      </c>
      <c r="G760" s="4" t="s">
        <v>27</v>
      </c>
      <c r="H760" s="4" t="s">
        <v>1356</v>
      </c>
    </row>
    <row r="761" ht="15.75" customHeight="1">
      <c r="A761" s="65">
        <v>760.0</v>
      </c>
      <c r="B761" s="2" t="s">
        <v>1357</v>
      </c>
      <c r="C761" s="4" t="s">
        <v>373</v>
      </c>
      <c r="D761" s="4" t="s">
        <v>33</v>
      </c>
      <c r="E761" s="4" t="s">
        <v>7</v>
      </c>
      <c r="F761" s="4" t="s">
        <v>7</v>
      </c>
      <c r="G761" s="4" t="s">
        <v>27</v>
      </c>
      <c r="H761" s="4" t="s">
        <v>1358</v>
      </c>
    </row>
    <row r="762" ht="15.75" customHeight="1">
      <c r="A762" s="65">
        <v>761.0</v>
      </c>
      <c r="B762" s="2" t="s">
        <v>1359</v>
      </c>
      <c r="C762" s="4" t="s">
        <v>385</v>
      </c>
      <c r="D762" s="4" t="s">
        <v>32</v>
      </c>
      <c r="E762" s="4" t="s">
        <v>7</v>
      </c>
      <c r="F762" s="4" t="s">
        <v>7</v>
      </c>
      <c r="G762" s="4" t="s">
        <v>68</v>
      </c>
      <c r="H762" s="4" t="s">
        <v>1362</v>
      </c>
    </row>
    <row r="763" ht="15.75" customHeight="1">
      <c r="A763" s="65">
        <v>762.0</v>
      </c>
      <c r="B763" s="2" t="s">
        <v>640</v>
      </c>
      <c r="C763" s="4" t="s">
        <v>638</v>
      </c>
      <c r="D763" s="4" t="s">
        <v>31</v>
      </c>
      <c r="E763" s="4" t="s">
        <v>18</v>
      </c>
      <c r="F763" s="4" t="s">
        <v>18</v>
      </c>
      <c r="G763" s="4" t="s">
        <v>27</v>
      </c>
      <c r="H763" s="4" t="s">
        <v>1363</v>
      </c>
    </row>
    <row r="764" ht="15.75" customHeight="1">
      <c r="A764" s="65">
        <v>763.0</v>
      </c>
      <c r="B764" s="2" t="s">
        <v>1364</v>
      </c>
      <c r="C764" s="4" t="s">
        <v>468</v>
      </c>
      <c r="D764" s="4" t="s">
        <v>35</v>
      </c>
      <c r="E764" s="4" t="s">
        <v>7</v>
      </c>
      <c r="F764" s="4" t="s">
        <v>7</v>
      </c>
      <c r="G764" s="4" t="s">
        <v>27</v>
      </c>
      <c r="H764" s="4"/>
    </row>
    <row r="765" ht="15.75" customHeight="1">
      <c r="A765" s="65">
        <v>764.0</v>
      </c>
      <c r="B765" s="2" t="s">
        <v>1163</v>
      </c>
      <c r="C765" s="4" t="s">
        <v>1164</v>
      </c>
      <c r="D765" s="4" t="s">
        <v>31</v>
      </c>
      <c r="E765" s="4" t="s">
        <v>18</v>
      </c>
      <c r="F765" s="4" t="s">
        <v>18</v>
      </c>
      <c r="G765" s="4" t="s">
        <v>27</v>
      </c>
      <c r="H765" s="4" t="s">
        <v>1365</v>
      </c>
    </row>
    <row r="766" ht="15.75" customHeight="1">
      <c r="A766" s="65">
        <v>765.0</v>
      </c>
      <c r="B766" s="2" t="s">
        <v>1140</v>
      </c>
      <c r="C766" s="4" t="s">
        <v>553</v>
      </c>
      <c r="D766" s="4" t="s">
        <v>31</v>
      </c>
      <c r="E766" s="4" t="s">
        <v>18</v>
      </c>
      <c r="F766" s="4" t="s">
        <v>18</v>
      </c>
      <c r="G766" s="4" t="s">
        <v>27</v>
      </c>
      <c r="H766" s="4" t="s">
        <v>1366</v>
      </c>
    </row>
    <row r="767" ht="15.75" customHeight="1">
      <c r="A767" s="65">
        <v>766.0</v>
      </c>
      <c r="B767" s="2" t="s">
        <v>1368</v>
      </c>
      <c r="C767" s="4" t="s">
        <v>260</v>
      </c>
      <c r="D767" s="4" t="s">
        <v>31</v>
      </c>
      <c r="E767" s="4" t="s">
        <v>7</v>
      </c>
      <c r="F767" s="4" t="s">
        <v>19</v>
      </c>
      <c r="G767" s="4" t="s">
        <v>68</v>
      </c>
      <c r="H767" s="4" t="s">
        <v>1371</v>
      </c>
    </row>
    <row r="768" ht="15.75" customHeight="1">
      <c r="A768" s="65">
        <v>767.0</v>
      </c>
      <c r="B768" s="2" t="s">
        <v>1368</v>
      </c>
      <c r="C768" s="4" t="s">
        <v>260</v>
      </c>
      <c r="D768" s="4" t="s">
        <v>31</v>
      </c>
      <c r="E768" s="4" t="s">
        <v>18</v>
      </c>
      <c r="F768" s="4" t="s">
        <v>7</v>
      </c>
      <c r="G768" s="4"/>
      <c r="H768" s="4" t="s">
        <v>1372</v>
      </c>
    </row>
    <row r="769" ht="15.75" customHeight="1">
      <c r="A769" s="65">
        <v>768.0</v>
      </c>
      <c r="B769" s="2" t="s">
        <v>291</v>
      </c>
      <c r="C769" s="4" t="s">
        <v>155</v>
      </c>
      <c r="D769" s="4" t="s">
        <v>31</v>
      </c>
      <c r="E769" s="4" t="s">
        <v>18</v>
      </c>
      <c r="F769" s="4" t="s">
        <v>18</v>
      </c>
      <c r="G769" s="4"/>
      <c r="H769" s="4" t="s">
        <v>1373</v>
      </c>
    </row>
    <row r="770" ht="15.75" customHeight="1">
      <c r="A770" s="65">
        <v>769.0</v>
      </c>
      <c r="B770" s="2" t="s">
        <v>1374</v>
      </c>
      <c r="C770" s="4" t="s">
        <v>338</v>
      </c>
      <c r="D770" s="4" t="s">
        <v>33</v>
      </c>
      <c r="E770" s="4" t="s">
        <v>18</v>
      </c>
      <c r="F770" s="4" t="s">
        <v>18</v>
      </c>
      <c r="G770" s="4" t="s">
        <v>27</v>
      </c>
      <c r="H770" s="4" t="s">
        <v>1375</v>
      </c>
    </row>
    <row r="771" ht="15.75" customHeight="1">
      <c r="A771" s="65">
        <v>770.0</v>
      </c>
      <c r="B771" s="2" t="s">
        <v>1276</v>
      </c>
      <c r="C771" s="4" t="s">
        <v>1277</v>
      </c>
      <c r="D771" s="4" t="s">
        <v>31</v>
      </c>
      <c r="E771" s="4" t="s">
        <v>18</v>
      </c>
      <c r="F771" s="4" t="s">
        <v>18</v>
      </c>
      <c r="G771" s="4" t="s">
        <v>27</v>
      </c>
      <c r="H771" s="4" t="s">
        <v>1378</v>
      </c>
    </row>
    <row r="772" ht="15.75" customHeight="1">
      <c r="A772" s="65">
        <v>771.0</v>
      </c>
      <c r="B772" s="2" t="s">
        <v>1379</v>
      </c>
      <c r="C772" s="4" t="s">
        <v>359</v>
      </c>
      <c r="D772" s="4" t="s">
        <v>33</v>
      </c>
      <c r="E772" s="4" t="s">
        <v>18</v>
      </c>
      <c r="F772" s="4" t="s">
        <v>18</v>
      </c>
      <c r="G772" s="4" t="s">
        <v>27</v>
      </c>
      <c r="H772" s="4" t="s">
        <v>1382</v>
      </c>
    </row>
    <row r="773" ht="15.75" customHeight="1">
      <c r="A773" s="65">
        <v>772.0</v>
      </c>
      <c r="B773" s="2" t="s">
        <v>1262</v>
      </c>
      <c r="C773" s="4" t="s">
        <v>260</v>
      </c>
      <c r="D773" s="4" t="s">
        <v>31</v>
      </c>
      <c r="E773" s="4" t="s">
        <v>18</v>
      </c>
      <c r="F773" s="4" t="s">
        <v>18</v>
      </c>
      <c r="G773" s="4" t="s">
        <v>68</v>
      </c>
      <c r="H773" s="4" t="s">
        <v>1383</v>
      </c>
    </row>
    <row r="774" ht="15.75" customHeight="1">
      <c r="A774" s="65">
        <v>773.0</v>
      </c>
      <c r="B774" s="2" t="s">
        <v>1384</v>
      </c>
      <c r="C774" s="4" t="s">
        <v>338</v>
      </c>
      <c r="D774" s="4" t="s">
        <v>35</v>
      </c>
      <c r="E774" s="4" t="s">
        <v>18</v>
      </c>
      <c r="F774" s="4" t="s">
        <v>18</v>
      </c>
      <c r="G774" s="4" t="s">
        <v>27</v>
      </c>
      <c r="H774" s="4" t="s">
        <v>1386</v>
      </c>
    </row>
    <row r="775" ht="15.75" customHeight="1">
      <c r="A775" s="65">
        <v>774.0</v>
      </c>
      <c r="B775" s="2" t="s">
        <v>639</v>
      </c>
      <c r="C775" s="4" t="s">
        <v>631</v>
      </c>
      <c r="D775" s="4" t="s">
        <v>31</v>
      </c>
      <c r="E775" s="4" t="s">
        <v>18</v>
      </c>
      <c r="F775" s="4" t="s">
        <v>18</v>
      </c>
      <c r="G775" s="4" t="s">
        <v>27</v>
      </c>
      <c r="H775" s="4"/>
    </row>
    <row r="776" ht="15.75" customHeight="1">
      <c r="A776" s="65">
        <v>775.0</v>
      </c>
      <c r="B776" s="2" t="s">
        <v>1391</v>
      </c>
      <c r="C776" s="4" t="s">
        <v>410</v>
      </c>
      <c r="D776" s="4" t="s">
        <v>33</v>
      </c>
      <c r="E776" s="4" t="s">
        <v>7</v>
      </c>
      <c r="F776" s="4" t="s">
        <v>7</v>
      </c>
      <c r="G776" s="4"/>
      <c r="H776" s="4" t="s">
        <v>1392</v>
      </c>
    </row>
    <row r="777" ht="15.75" customHeight="1">
      <c r="A777" s="65">
        <v>776.0</v>
      </c>
      <c r="B777" s="2" t="s">
        <v>1393</v>
      </c>
      <c r="C777" s="4" t="s">
        <v>343</v>
      </c>
      <c r="D777" s="4" t="s">
        <v>35</v>
      </c>
      <c r="E777" s="4" t="s">
        <v>18</v>
      </c>
      <c r="F777" s="4" t="s">
        <v>18</v>
      </c>
      <c r="G777" s="4" t="s">
        <v>27</v>
      </c>
      <c r="H777" s="4" t="s">
        <v>1396</v>
      </c>
    </row>
    <row r="778" ht="15.75" customHeight="1">
      <c r="A778" s="65">
        <v>777.0</v>
      </c>
      <c r="B778" s="2" t="s">
        <v>1042</v>
      </c>
      <c r="C778" s="4" t="s">
        <v>1045</v>
      </c>
      <c r="D778" s="4" t="s">
        <v>35</v>
      </c>
      <c r="E778" s="4" t="s">
        <v>18</v>
      </c>
      <c r="F778" s="4" t="s">
        <v>18</v>
      </c>
      <c r="G778" s="4" t="s">
        <v>27</v>
      </c>
      <c r="H778" s="4" t="s">
        <v>1397</v>
      </c>
    </row>
    <row r="779" ht="15.75" customHeight="1">
      <c r="A779" s="65">
        <v>778.0</v>
      </c>
      <c r="B779" s="2" t="s">
        <v>1398</v>
      </c>
      <c r="C779" s="4" t="s">
        <v>417</v>
      </c>
      <c r="D779" s="4" t="s">
        <v>35</v>
      </c>
      <c r="E779" s="4" t="s">
        <v>18</v>
      </c>
      <c r="F779" s="4" t="s">
        <v>18</v>
      </c>
      <c r="G779" s="4" t="s">
        <v>68</v>
      </c>
      <c r="H779" s="4"/>
    </row>
    <row r="780" ht="15.75" customHeight="1">
      <c r="A780" s="65">
        <v>779.0</v>
      </c>
      <c r="B780" s="2" t="s">
        <v>869</v>
      </c>
      <c r="C780" s="4" t="s">
        <v>148</v>
      </c>
      <c r="D780" s="4" t="s">
        <v>31</v>
      </c>
      <c r="E780" s="4" t="s">
        <v>18</v>
      </c>
      <c r="F780" s="4" t="s">
        <v>18</v>
      </c>
      <c r="G780" s="4" t="s">
        <v>27</v>
      </c>
      <c r="H780" s="4"/>
    </row>
    <row r="781" ht="15.75" customHeight="1">
      <c r="A781" s="65">
        <v>780.0</v>
      </c>
      <c r="B781" s="2" t="s">
        <v>1287</v>
      </c>
      <c r="C781" s="4" t="s">
        <v>1288</v>
      </c>
      <c r="D781" s="4" t="s">
        <v>31</v>
      </c>
      <c r="E781" s="4" t="s">
        <v>18</v>
      </c>
      <c r="F781" s="4" t="s">
        <v>18</v>
      </c>
      <c r="G781" s="4" t="s">
        <v>27</v>
      </c>
      <c r="H781" s="4" t="s">
        <v>1404</v>
      </c>
    </row>
    <row r="782" ht="15.75" customHeight="1">
      <c r="A782" s="65">
        <v>781.0</v>
      </c>
      <c r="B782" s="2" t="s">
        <v>166</v>
      </c>
      <c r="C782" s="4" t="s">
        <v>167</v>
      </c>
      <c r="D782" s="4" t="s">
        <v>111</v>
      </c>
      <c r="E782" s="4" t="s">
        <v>18</v>
      </c>
      <c r="F782" s="4" t="s">
        <v>18</v>
      </c>
      <c r="G782" s="4" t="s">
        <v>27</v>
      </c>
      <c r="H782" s="4" t="s">
        <v>1407</v>
      </c>
    </row>
    <row r="783" ht="15.75" customHeight="1">
      <c r="A783" s="65">
        <v>782.0</v>
      </c>
      <c r="B783" s="2" t="s">
        <v>1408</v>
      </c>
      <c r="C783" s="4" t="s">
        <v>324</v>
      </c>
      <c r="D783" s="4" t="s">
        <v>35</v>
      </c>
      <c r="E783" s="4" t="s">
        <v>18</v>
      </c>
      <c r="F783" s="4" t="s">
        <v>18</v>
      </c>
      <c r="G783" s="4" t="s">
        <v>27</v>
      </c>
      <c r="H783" s="4" t="s">
        <v>1409</v>
      </c>
    </row>
    <row r="784" ht="15.75" customHeight="1">
      <c r="A784" s="65">
        <v>783.0</v>
      </c>
      <c r="B784" s="2" t="s">
        <v>629</v>
      </c>
      <c r="C784" s="4" t="s">
        <v>72</v>
      </c>
      <c r="D784" s="4" t="s">
        <v>31</v>
      </c>
      <c r="E784" s="4" t="s">
        <v>18</v>
      </c>
      <c r="F784" s="4" t="s">
        <v>18</v>
      </c>
      <c r="G784" s="4" t="s">
        <v>68</v>
      </c>
      <c r="H784" s="4" t="s">
        <v>1412</v>
      </c>
    </row>
    <row r="785" ht="15.75" customHeight="1">
      <c r="A785" s="65">
        <v>784.0</v>
      </c>
      <c r="B785" s="2" t="s">
        <v>126</v>
      </c>
      <c r="C785" s="4" t="s">
        <v>63</v>
      </c>
      <c r="D785" s="4" t="s">
        <v>31</v>
      </c>
      <c r="E785" s="4" t="s">
        <v>18</v>
      </c>
      <c r="F785" s="4" t="s">
        <v>18</v>
      </c>
      <c r="G785" s="4" t="s">
        <v>68</v>
      </c>
      <c r="H785" s="4" t="s">
        <v>1413</v>
      </c>
    </row>
    <row r="786" ht="15.75" customHeight="1">
      <c r="A786" s="65">
        <v>785.0</v>
      </c>
      <c r="B786" s="2" t="s">
        <v>1402</v>
      </c>
      <c r="C786" s="4" t="s">
        <v>70</v>
      </c>
      <c r="D786" s="4" t="s">
        <v>31</v>
      </c>
      <c r="E786" s="4" t="s">
        <v>18</v>
      </c>
      <c r="F786" s="4" t="s">
        <v>18</v>
      </c>
      <c r="G786" s="4" t="s">
        <v>68</v>
      </c>
      <c r="H786" s="4" t="s">
        <v>1414</v>
      </c>
    </row>
    <row r="787" ht="15.75" customHeight="1">
      <c r="A787" s="65">
        <v>786.0</v>
      </c>
      <c r="B787" s="2" t="s">
        <v>1403</v>
      </c>
      <c r="C787" s="4" t="s">
        <v>148</v>
      </c>
      <c r="D787" s="4" t="s">
        <v>31</v>
      </c>
      <c r="E787" s="4" t="s">
        <v>18</v>
      </c>
      <c r="F787" s="4" t="s">
        <v>18</v>
      </c>
      <c r="G787" s="4" t="s">
        <v>24</v>
      </c>
      <c r="H787" s="4" t="s">
        <v>1415</v>
      </c>
    </row>
    <row r="788" ht="15.75" customHeight="1">
      <c r="A788" s="65">
        <v>787.0</v>
      </c>
      <c r="B788" s="2" t="s">
        <v>869</v>
      </c>
      <c r="C788" s="4" t="s">
        <v>148</v>
      </c>
      <c r="D788" s="4" t="s">
        <v>31</v>
      </c>
      <c r="E788" s="4" t="s">
        <v>18</v>
      </c>
      <c r="F788" s="4" t="s">
        <v>18</v>
      </c>
      <c r="G788" s="4" t="s">
        <v>68</v>
      </c>
      <c r="H788" s="4" t="s">
        <v>1416</v>
      </c>
    </row>
    <row r="789" ht="15.75" customHeight="1">
      <c r="A789" s="65">
        <v>788.0</v>
      </c>
      <c r="B789" s="2" t="s">
        <v>635</v>
      </c>
      <c r="C789" s="4" t="s">
        <v>636</v>
      </c>
      <c r="D789" s="4" t="s">
        <v>111</v>
      </c>
      <c r="E789" s="4" t="s">
        <v>18</v>
      </c>
      <c r="F789" s="4" t="s">
        <v>18</v>
      </c>
      <c r="G789" s="4" t="s">
        <v>27</v>
      </c>
      <c r="H789" s="4" t="s">
        <v>1417</v>
      </c>
    </row>
    <row r="790" ht="15.75" customHeight="1">
      <c r="A790" s="65">
        <v>789.0</v>
      </c>
      <c r="B790" s="2" t="s">
        <v>1296</v>
      </c>
      <c r="C790" s="4" t="s">
        <v>337</v>
      </c>
      <c r="D790" s="4" t="s">
        <v>111</v>
      </c>
      <c r="E790" s="4" t="s">
        <v>18</v>
      </c>
      <c r="F790" s="4" t="s">
        <v>18</v>
      </c>
      <c r="G790" s="4" t="s">
        <v>27</v>
      </c>
      <c r="H790" s="4"/>
    </row>
    <row r="791" ht="15.75" customHeight="1">
      <c r="A791" s="65">
        <v>790.0</v>
      </c>
      <c r="B791" s="2" t="s">
        <v>69</v>
      </c>
      <c r="C791" s="4" t="s">
        <v>70</v>
      </c>
      <c r="D791" s="4" t="s">
        <v>31</v>
      </c>
      <c r="E791" s="4" t="s">
        <v>7</v>
      </c>
      <c r="F791" s="4" t="s">
        <v>19</v>
      </c>
      <c r="G791" s="4" t="s">
        <v>68</v>
      </c>
      <c r="H791" s="4" t="s">
        <v>1423</v>
      </c>
    </row>
    <row r="792" ht="15.75" customHeight="1">
      <c r="A792" s="65">
        <v>791.0</v>
      </c>
      <c r="B792" s="2" t="s">
        <v>365</v>
      </c>
      <c r="C792" s="4" t="s">
        <v>281</v>
      </c>
      <c r="D792" s="4" t="s">
        <v>111</v>
      </c>
      <c r="E792" s="4" t="s">
        <v>18</v>
      </c>
      <c r="F792" s="4" t="s">
        <v>18</v>
      </c>
      <c r="G792" s="4" t="s">
        <v>24</v>
      </c>
      <c r="H792" s="4" t="s">
        <v>1425</v>
      </c>
    </row>
    <row r="793" ht="15.75" customHeight="1">
      <c r="A793" s="65">
        <v>792.0</v>
      </c>
      <c r="B793" s="2" t="s">
        <v>346</v>
      </c>
      <c r="C793" s="4" t="s">
        <v>347</v>
      </c>
      <c r="D793" s="4" t="s">
        <v>31</v>
      </c>
      <c r="E793" s="4" t="s">
        <v>18</v>
      </c>
      <c r="F793" s="4" t="s">
        <v>18</v>
      </c>
      <c r="G793" s="4" t="s">
        <v>68</v>
      </c>
      <c r="H793" s="4" t="s">
        <v>1428</v>
      </c>
    </row>
    <row r="794" ht="15.75" customHeight="1">
      <c r="A794" s="65">
        <v>793.0</v>
      </c>
      <c r="B794" s="2" t="s">
        <v>1429</v>
      </c>
      <c r="C794" s="4" t="s">
        <v>338</v>
      </c>
      <c r="D794" s="4" t="s">
        <v>35</v>
      </c>
      <c r="E794" s="4" t="s">
        <v>18</v>
      </c>
      <c r="F794" s="4" t="s">
        <v>18</v>
      </c>
      <c r="G794" s="4" t="s">
        <v>27</v>
      </c>
      <c r="H794" s="4" t="s">
        <v>1430</v>
      </c>
    </row>
    <row r="795" ht="15.75" customHeight="1">
      <c r="A795" s="65">
        <v>794.0</v>
      </c>
      <c r="B795" s="2" t="s">
        <v>1433</v>
      </c>
      <c r="C795" s="4" t="s">
        <v>355</v>
      </c>
      <c r="D795" s="4" t="s">
        <v>35</v>
      </c>
      <c r="E795" s="4" t="s">
        <v>18</v>
      </c>
      <c r="F795" s="4" t="s">
        <v>18</v>
      </c>
      <c r="G795" s="4" t="s">
        <v>68</v>
      </c>
      <c r="H795" s="4" t="s">
        <v>1434</v>
      </c>
    </row>
    <row r="796" ht="15.75" customHeight="1">
      <c r="A796" s="65">
        <v>795.0</v>
      </c>
      <c r="B796" s="2" t="s">
        <v>1435</v>
      </c>
      <c r="C796" s="4" t="s">
        <v>380</v>
      </c>
      <c r="D796" s="4" t="s">
        <v>31</v>
      </c>
      <c r="E796" s="4" t="s">
        <v>18</v>
      </c>
      <c r="F796" s="4" t="s">
        <v>18</v>
      </c>
      <c r="G796" s="4" t="s">
        <v>27</v>
      </c>
      <c r="H796" s="4"/>
    </row>
    <row r="797" ht="15.75" customHeight="1">
      <c r="A797" s="65">
        <v>796.0</v>
      </c>
      <c r="B797" s="2" t="s">
        <v>1436</v>
      </c>
      <c r="C797" s="4" t="s">
        <v>324</v>
      </c>
      <c r="D797" s="4" t="s">
        <v>33</v>
      </c>
      <c r="E797" s="4" t="s">
        <v>18</v>
      </c>
      <c r="F797" s="4" t="s">
        <v>18</v>
      </c>
      <c r="G797" s="4" t="s">
        <v>27</v>
      </c>
      <c r="H797" s="4" t="s">
        <v>1437</v>
      </c>
    </row>
    <row r="798" ht="15.75" customHeight="1">
      <c r="A798" s="65">
        <v>797.0</v>
      </c>
      <c r="B798" s="2" t="s">
        <v>1332</v>
      </c>
      <c r="C798" s="4" t="s">
        <v>1334</v>
      </c>
      <c r="D798" s="4" t="s">
        <v>31</v>
      </c>
      <c r="E798" s="4" t="s">
        <v>18</v>
      </c>
      <c r="F798" s="4" t="s">
        <v>18</v>
      </c>
      <c r="G798" s="4" t="s">
        <v>27</v>
      </c>
      <c r="H798" s="4"/>
    </row>
    <row r="799" ht="15.75" customHeight="1">
      <c r="A799" s="65">
        <v>798.0</v>
      </c>
      <c r="B799" s="2" t="s">
        <v>660</v>
      </c>
      <c r="C799" s="4" t="s">
        <v>159</v>
      </c>
      <c r="D799" s="4" t="s">
        <v>31</v>
      </c>
      <c r="E799" s="4" t="s">
        <v>315</v>
      </c>
      <c r="F799" s="4" t="s">
        <v>19</v>
      </c>
      <c r="G799" s="4"/>
      <c r="H799" s="4" t="s">
        <v>1438</v>
      </c>
    </row>
    <row r="800" ht="15.75" customHeight="1">
      <c r="A800" s="65">
        <v>799.0</v>
      </c>
      <c r="B800" s="2" t="s">
        <v>511</v>
      </c>
      <c r="C800" s="4" t="s">
        <v>148</v>
      </c>
      <c r="D800" s="4" t="s">
        <v>31</v>
      </c>
      <c r="E800" s="4" t="s">
        <v>18</v>
      </c>
      <c r="F800" s="4" t="s">
        <v>18</v>
      </c>
      <c r="G800" s="4" t="s">
        <v>27</v>
      </c>
      <c r="H800" s="4" t="s">
        <v>1441</v>
      </c>
    </row>
    <row r="801" ht="15.75" customHeight="1">
      <c r="A801" s="65">
        <v>800.0</v>
      </c>
      <c r="B801" s="2" t="s">
        <v>853</v>
      </c>
      <c r="C801" s="4" t="s">
        <v>584</v>
      </c>
      <c r="D801" s="4" t="s">
        <v>31</v>
      </c>
      <c r="E801" s="4" t="s">
        <v>18</v>
      </c>
      <c r="F801" s="4" t="s">
        <v>18</v>
      </c>
      <c r="G801" s="4" t="s">
        <v>27</v>
      </c>
      <c r="H801" s="4"/>
    </row>
    <row r="802" ht="15.75" customHeight="1">
      <c r="A802" s="65">
        <v>801.0</v>
      </c>
      <c r="B802" s="2" t="s">
        <v>1305</v>
      </c>
      <c r="C802" s="4" t="s">
        <v>1306</v>
      </c>
      <c r="D802" s="4" t="s">
        <v>35</v>
      </c>
      <c r="E802" s="4" t="s">
        <v>18</v>
      </c>
      <c r="F802" s="4" t="s">
        <v>18</v>
      </c>
      <c r="G802" s="4"/>
      <c r="H802" s="4"/>
    </row>
    <row r="803" ht="15.75" customHeight="1">
      <c r="A803" s="65">
        <v>802.0</v>
      </c>
      <c r="B803" s="2" t="s">
        <v>1308</v>
      </c>
      <c r="C803" s="4" t="s">
        <v>1056</v>
      </c>
      <c r="D803" s="4" t="s">
        <v>31</v>
      </c>
      <c r="E803" s="4" t="s">
        <v>18</v>
      </c>
      <c r="F803" s="4" t="s">
        <v>18</v>
      </c>
      <c r="G803" s="4" t="s">
        <v>27</v>
      </c>
      <c r="H803" s="4"/>
    </row>
    <row r="804" ht="15.75" customHeight="1">
      <c r="A804" s="65">
        <v>803.0</v>
      </c>
      <c r="B804" s="2" t="s">
        <v>54</v>
      </c>
      <c r="C804" s="4" t="s">
        <v>55</v>
      </c>
      <c r="D804" s="4" t="s">
        <v>111</v>
      </c>
      <c r="E804" s="4" t="s">
        <v>18</v>
      </c>
      <c r="F804" s="4" t="s">
        <v>18</v>
      </c>
      <c r="G804" s="4" t="s">
        <v>27</v>
      </c>
      <c r="H804" s="4" t="s">
        <v>1442</v>
      </c>
    </row>
    <row r="805" ht="15.75" customHeight="1">
      <c r="A805" s="65">
        <v>804.0</v>
      </c>
      <c r="B805" s="2" t="s">
        <v>1443</v>
      </c>
      <c r="C805" s="4" t="s">
        <v>324</v>
      </c>
      <c r="D805" s="4" t="s">
        <v>31</v>
      </c>
      <c r="E805" s="4" t="s">
        <v>18</v>
      </c>
      <c r="F805" s="4" t="s">
        <v>18</v>
      </c>
      <c r="G805" s="4" t="s">
        <v>27</v>
      </c>
      <c r="H805" s="4" t="s">
        <v>1444</v>
      </c>
    </row>
    <row r="806" ht="15.75" customHeight="1">
      <c r="A806" s="65">
        <v>805.0</v>
      </c>
      <c r="B806" s="2" t="s">
        <v>1152</v>
      </c>
      <c r="C806" s="4" t="s">
        <v>1150</v>
      </c>
      <c r="D806" s="4" t="s">
        <v>31</v>
      </c>
      <c r="E806" s="4" t="s">
        <v>18</v>
      </c>
      <c r="F806" s="4" t="s">
        <v>18</v>
      </c>
      <c r="G806" s="4" t="s">
        <v>68</v>
      </c>
      <c r="H806" s="4" t="s">
        <v>1445</v>
      </c>
    </row>
    <row r="807" ht="15.75" customHeight="1">
      <c r="A807" s="65">
        <v>806.0</v>
      </c>
      <c r="B807" s="2" t="s">
        <v>1312</v>
      </c>
      <c r="C807" s="4" t="s">
        <v>1314</v>
      </c>
      <c r="D807" s="4" t="s">
        <v>31</v>
      </c>
      <c r="E807" s="4" t="s">
        <v>18</v>
      </c>
      <c r="F807" s="4" t="s">
        <v>18</v>
      </c>
      <c r="G807" s="4" t="s">
        <v>27</v>
      </c>
      <c r="H807" s="4" t="s">
        <v>1446</v>
      </c>
    </row>
    <row r="808" ht="15.75" customHeight="1">
      <c r="A808" s="65">
        <v>807.0</v>
      </c>
      <c r="B808" s="2" t="s">
        <v>627</v>
      </c>
      <c r="C808" s="4" t="s">
        <v>628</v>
      </c>
      <c r="D808" s="4" t="s">
        <v>35</v>
      </c>
      <c r="E808" s="4" t="s">
        <v>18</v>
      </c>
      <c r="F808" s="4" t="s">
        <v>18</v>
      </c>
      <c r="G808" s="4" t="s">
        <v>27</v>
      </c>
      <c r="H808" s="4"/>
    </row>
    <row r="809" ht="15.75" customHeight="1">
      <c r="A809" s="65">
        <v>808.0</v>
      </c>
      <c r="B809" s="2" t="s">
        <v>1195</v>
      </c>
      <c r="C809" s="4" t="s">
        <v>1196</v>
      </c>
      <c r="D809" s="4" t="s">
        <v>35</v>
      </c>
      <c r="E809" s="4" t="s">
        <v>18</v>
      </c>
      <c r="F809" s="4" t="s">
        <v>18</v>
      </c>
      <c r="G809" s="4" t="s">
        <v>27</v>
      </c>
      <c r="H809" s="4" t="s">
        <v>1447</v>
      </c>
    </row>
    <row r="810" ht="15.75" customHeight="1">
      <c r="A810" s="65">
        <v>809.0</v>
      </c>
      <c r="B810" s="2" t="s">
        <v>374</v>
      </c>
      <c r="C810" s="4" t="s">
        <v>375</v>
      </c>
      <c r="D810" s="4" t="s">
        <v>31</v>
      </c>
      <c r="E810" s="4" t="s">
        <v>18</v>
      </c>
      <c r="F810" s="4" t="s">
        <v>18</v>
      </c>
      <c r="G810" s="4" t="s">
        <v>27</v>
      </c>
      <c r="H810" s="4"/>
    </row>
    <row r="811" ht="15.75" customHeight="1">
      <c r="A811" s="65">
        <v>810.0</v>
      </c>
      <c r="B811" s="2" t="s">
        <v>1098</v>
      </c>
      <c r="C811" s="4" t="s">
        <v>1099</v>
      </c>
      <c r="D811" s="4" t="s">
        <v>31</v>
      </c>
      <c r="E811" s="4" t="s">
        <v>18</v>
      </c>
      <c r="F811" s="4" t="s">
        <v>7</v>
      </c>
      <c r="G811" s="4" t="s">
        <v>68</v>
      </c>
      <c r="H811" s="4"/>
    </row>
    <row r="812" ht="15.75" customHeight="1">
      <c r="A812" s="65">
        <v>811.0</v>
      </c>
      <c r="B812" s="2" t="s">
        <v>583</v>
      </c>
      <c r="C812" s="4" t="s">
        <v>584</v>
      </c>
      <c r="D812" s="4" t="s">
        <v>31</v>
      </c>
      <c r="E812" s="4" t="s">
        <v>18</v>
      </c>
      <c r="F812" s="4" t="s">
        <v>18</v>
      </c>
      <c r="G812" s="4" t="s">
        <v>27</v>
      </c>
      <c r="H812" s="4" t="s">
        <v>1449</v>
      </c>
    </row>
    <row r="813" ht="15.75" customHeight="1">
      <c r="A813" s="65">
        <v>812.0</v>
      </c>
      <c r="B813" s="2" t="s">
        <v>365</v>
      </c>
      <c r="C813" s="4" t="s">
        <v>281</v>
      </c>
      <c r="D813" s="4" t="s">
        <v>111</v>
      </c>
      <c r="E813" s="4" t="s">
        <v>18</v>
      </c>
      <c r="F813" s="4" t="s">
        <v>18</v>
      </c>
      <c r="G813" s="4" t="s">
        <v>24</v>
      </c>
      <c r="H813" s="4" t="s">
        <v>1454</v>
      </c>
    </row>
    <row r="814" ht="15.75" customHeight="1">
      <c r="A814" s="65">
        <v>813.0</v>
      </c>
      <c r="B814" s="2" t="s">
        <v>69</v>
      </c>
      <c r="C814" s="4" t="s">
        <v>70</v>
      </c>
      <c r="D814" s="4" t="s">
        <v>31</v>
      </c>
      <c r="E814" s="4" t="s">
        <v>18</v>
      </c>
      <c r="F814" s="4" t="s">
        <v>19</v>
      </c>
      <c r="G814" s="4"/>
      <c r="H814" s="4" t="s">
        <v>1456</v>
      </c>
    </row>
    <row r="815" ht="15.75" customHeight="1">
      <c r="A815" s="65">
        <v>814.0</v>
      </c>
      <c r="B815" s="2" t="s">
        <v>695</v>
      </c>
      <c r="C815" s="4" t="s">
        <v>696</v>
      </c>
      <c r="D815" s="4" t="s">
        <v>31</v>
      </c>
      <c r="E815" s="4" t="s">
        <v>18</v>
      </c>
      <c r="F815" s="4" t="s">
        <v>18</v>
      </c>
      <c r="G815" s="4" t="s">
        <v>24</v>
      </c>
      <c r="H815" s="4"/>
    </row>
    <row r="816" ht="15.75" customHeight="1">
      <c r="A816" s="65">
        <v>815.0</v>
      </c>
      <c r="B816" s="2" t="s">
        <v>1257</v>
      </c>
      <c r="C816" s="4" t="s">
        <v>72</v>
      </c>
      <c r="D816" s="4" t="s">
        <v>31</v>
      </c>
      <c r="E816" s="4" t="s">
        <v>18</v>
      </c>
      <c r="F816" s="4" t="s">
        <v>18</v>
      </c>
      <c r="G816" s="4" t="s">
        <v>27</v>
      </c>
      <c r="H816" s="4" t="s">
        <v>1459</v>
      </c>
    </row>
    <row r="817" ht="15.75" customHeight="1">
      <c r="A817" s="65">
        <v>816.0</v>
      </c>
      <c r="B817" s="2" t="s">
        <v>346</v>
      </c>
      <c r="C817" s="4" t="s">
        <v>347</v>
      </c>
      <c r="D817" s="4" t="s">
        <v>31</v>
      </c>
      <c r="E817" s="4" t="s">
        <v>18</v>
      </c>
      <c r="F817" s="4" t="s">
        <v>19</v>
      </c>
      <c r="G817" s="4" t="s">
        <v>24</v>
      </c>
      <c r="H817" s="4" t="s">
        <v>1460</v>
      </c>
    </row>
    <row r="818" ht="15.75" customHeight="1">
      <c r="A818" s="65">
        <v>817.0</v>
      </c>
      <c r="B818" s="2" t="s">
        <v>1461</v>
      </c>
      <c r="C818" s="4" t="s">
        <v>366</v>
      </c>
      <c r="D818" s="4" t="s">
        <v>35</v>
      </c>
      <c r="E818" s="4" t="s">
        <v>18</v>
      </c>
      <c r="F818" s="4" t="s">
        <v>18</v>
      </c>
      <c r="G818" s="4" t="s">
        <v>27</v>
      </c>
      <c r="H818" s="4" t="s">
        <v>1462</v>
      </c>
    </row>
    <row r="819" ht="15.75" customHeight="1">
      <c r="A819" s="65">
        <v>818.0</v>
      </c>
      <c r="B819" s="2" t="s">
        <v>1159</v>
      </c>
      <c r="C819" s="4" t="s">
        <v>72</v>
      </c>
      <c r="D819" s="4" t="s">
        <v>31</v>
      </c>
      <c r="E819" s="4" t="s">
        <v>18</v>
      </c>
      <c r="F819" s="4" t="s">
        <v>18</v>
      </c>
      <c r="G819" s="4" t="s">
        <v>127</v>
      </c>
      <c r="H819" s="4"/>
    </row>
    <row r="820" ht="15.75" customHeight="1">
      <c r="A820" s="65">
        <v>819.0</v>
      </c>
      <c r="B820" s="2" t="s">
        <v>1465</v>
      </c>
      <c r="C820" s="4" t="s">
        <v>338</v>
      </c>
      <c r="D820" s="4" t="s">
        <v>35</v>
      </c>
      <c r="E820" s="4" t="s">
        <v>18</v>
      </c>
      <c r="F820" s="4" t="s">
        <v>18</v>
      </c>
      <c r="G820" s="4" t="s">
        <v>68</v>
      </c>
      <c r="H820" s="4" t="s">
        <v>1466</v>
      </c>
    </row>
    <row r="821" ht="15.75" customHeight="1">
      <c r="A821" s="65">
        <v>820.0</v>
      </c>
      <c r="B821" s="2" t="s">
        <v>1461</v>
      </c>
      <c r="C821" s="4" t="s">
        <v>366</v>
      </c>
      <c r="D821" s="4" t="s">
        <v>35</v>
      </c>
      <c r="E821" s="4" t="s">
        <v>18</v>
      </c>
      <c r="F821" s="4" t="s">
        <v>18</v>
      </c>
      <c r="G821" s="4" t="s">
        <v>27</v>
      </c>
      <c r="H821" s="4" t="s">
        <v>1467</v>
      </c>
    </row>
    <row r="822" ht="15.75" customHeight="1">
      <c r="A822" s="65">
        <v>821.0</v>
      </c>
      <c r="B822" s="2" t="s">
        <v>141</v>
      </c>
      <c r="C822" s="4" t="s">
        <v>72</v>
      </c>
      <c r="D822" s="4" t="s">
        <v>31</v>
      </c>
      <c r="E822" s="4" t="s">
        <v>18</v>
      </c>
      <c r="F822" s="4" t="s">
        <v>7</v>
      </c>
      <c r="G822" s="4" t="s">
        <v>68</v>
      </c>
      <c r="H822" s="4" t="s">
        <v>1468</v>
      </c>
    </row>
    <row r="823" ht="15.75" customHeight="1">
      <c r="A823" s="65">
        <v>822.0</v>
      </c>
      <c r="B823" s="2" t="s">
        <v>521</v>
      </c>
      <c r="C823" s="4" t="s">
        <v>63</v>
      </c>
      <c r="D823" s="4" t="s">
        <v>31</v>
      </c>
      <c r="E823" s="4" t="s">
        <v>7</v>
      </c>
      <c r="F823" s="4" t="s">
        <v>7</v>
      </c>
      <c r="G823" s="4" t="s">
        <v>68</v>
      </c>
      <c r="H823" s="4"/>
    </row>
    <row r="824" ht="15.75" customHeight="1">
      <c r="A824" s="65">
        <v>823.0</v>
      </c>
      <c r="B824" s="2" t="s">
        <v>1257</v>
      </c>
      <c r="C824" s="4" t="s">
        <v>72</v>
      </c>
      <c r="D824" s="4" t="s">
        <v>31</v>
      </c>
      <c r="E824" s="4" t="s">
        <v>18</v>
      </c>
      <c r="F824" s="4" t="s">
        <v>18</v>
      </c>
      <c r="G824" s="4" t="s">
        <v>27</v>
      </c>
      <c r="H824" s="4" t="s">
        <v>1470</v>
      </c>
    </row>
    <row r="825" ht="15.75" customHeight="1">
      <c r="A825" s="65">
        <v>824.0</v>
      </c>
      <c r="B825" s="2" t="s">
        <v>644</v>
      </c>
      <c r="C825" s="4" t="s">
        <v>238</v>
      </c>
      <c r="D825" s="4" t="s">
        <v>31</v>
      </c>
      <c r="E825" s="4" t="s">
        <v>18</v>
      </c>
      <c r="F825" s="4" t="s">
        <v>18</v>
      </c>
      <c r="G825" s="4" t="s">
        <v>27</v>
      </c>
      <c r="H825" s="4"/>
    </row>
    <row r="826" ht="15.75" customHeight="1">
      <c r="A826" s="65">
        <v>825.0</v>
      </c>
      <c r="B826" s="2" t="s">
        <v>1471</v>
      </c>
      <c r="C826" s="4" t="s">
        <v>349</v>
      </c>
      <c r="D826" s="4" t="s">
        <v>33</v>
      </c>
      <c r="E826" s="4" t="s">
        <v>18</v>
      </c>
      <c r="F826" s="4" t="s">
        <v>18</v>
      </c>
      <c r="G826" s="4" t="s">
        <v>27</v>
      </c>
      <c r="H826" s="4"/>
    </row>
    <row r="827" ht="15.75" customHeight="1">
      <c r="A827" s="65">
        <v>826.0</v>
      </c>
      <c r="B827" s="2" t="s">
        <v>514</v>
      </c>
      <c r="C827" s="4" t="s">
        <v>80</v>
      </c>
      <c r="D827" s="4" t="s">
        <v>33</v>
      </c>
      <c r="E827" s="4" t="s">
        <v>7</v>
      </c>
      <c r="F827" s="4" t="s">
        <v>7</v>
      </c>
      <c r="G827" s="4" t="s">
        <v>68</v>
      </c>
      <c r="H827" s="4" t="s">
        <v>1473</v>
      </c>
    </row>
    <row r="828" ht="15.75" customHeight="1">
      <c r="A828" s="65">
        <v>827.0</v>
      </c>
      <c r="B828" s="2" t="s">
        <v>69</v>
      </c>
      <c r="C828" s="4" t="s">
        <v>70</v>
      </c>
      <c r="D828" s="4" t="s">
        <v>31</v>
      </c>
      <c r="E828" s="4" t="s">
        <v>7</v>
      </c>
      <c r="F828" s="4" t="s">
        <v>7</v>
      </c>
      <c r="G828" s="4" t="s">
        <v>68</v>
      </c>
      <c r="H828" s="4" t="s">
        <v>1476</v>
      </c>
    </row>
    <row r="829" ht="15.75" customHeight="1">
      <c r="A829" s="65">
        <v>828.0</v>
      </c>
      <c r="B829" s="2" t="s">
        <v>1477</v>
      </c>
      <c r="C829" s="4" t="s">
        <v>338</v>
      </c>
      <c r="D829" s="4" t="s">
        <v>33</v>
      </c>
      <c r="E829" s="4" t="s">
        <v>18</v>
      </c>
      <c r="F829" s="4" t="s">
        <v>18</v>
      </c>
      <c r="G829" s="4" t="s">
        <v>27</v>
      </c>
      <c r="H829" s="4" t="s">
        <v>1478</v>
      </c>
    </row>
    <row r="830" ht="15.75" customHeight="1">
      <c r="A830" s="65">
        <v>829.0</v>
      </c>
      <c r="B830" s="2" t="s">
        <v>1448</v>
      </c>
      <c r="C830" s="4" t="s">
        <v>98</v>
      </c>
      <c r="D830" s="4" t="s">
        <v>31</v>
      </c>
      <c r="E830" s="4" t="s">
        <v>18</v>
      </c>
      <c r="F830" s="4" t="s">
        <v>18</v>
      </c>
      <c r="G830" s="4" t="s">
        <v>68</v>
      </c>
      <c r="H830" s="4" t="s">
        <v>1479</v>
      </c>
    </row>
    <row r="831" ht="15.75" customHeight="1">
      <c r="A831" s="65">
        <v>830.0</v>
      </c>
      <c r="B831" s="2" t="s">
        <v>346</v>
      </c>
      <c r="C831" s="4" t="s">
        <v>347</v>
      </c>
      <c r="D831" s="4" t="s">
        <v>31</v>
      </c>
      <c r="E831" s="4" t="s">
        <v>18</v>
      </c>
      <c r="F831" s="4" t="s">
        <v>18</v>
      </c>
      <c r="G831" s="4" t="s">
        <v>27</v>
      </c>
      <c r="H831" s="4" t="s">
        <v>1480</v>
      </c>
    </row>
    <row r="832" ht="15.75" customHeight="1">
      <c r="A832" s="65">
        <v>831.0</v>
      </c>
      <c r="B832" s="2" t="s">
        <v>1481</v>
      </c>
      <c r="C832" s="4" t="s">
        <v>324</v>
      </c>
      <c r="D832" s="4" t="s">
        <v>31</v>
      </c>
      <c r="E832" s="4" t="s">
        <v>18</v>
      </c>
      <c r="F832" s="4" t="s">
        <v>18</v>
      </c>
      <c r="G832" s="4" t="s">
        <v>27</v>
      </c>
      <c r="H832" s="4"/>
    </row>
    <row r="833" ht="15.75" customHeight="1">
      <c r="A833" s="65">
        <v>832.0</v>
      </c>
      <c r="B833" s="2" t="s">
        <v>564</v>
      </c>
      <c r="C833" s="4" t="s">
        <v>70</v>
      </c>
      <c r="D833" s="4" t="s">
        <v>31</v>
      </c>
      <c r="E833" s="4" t="s">
        <v>18</v>
      </c>
      <c r="F833" s="4" t="s">
        <v>18</v>
      </c>
      <c r="G833" s="4" t="s">
        <v>27</v>
      </c>
      <c r="H833" s="4" t="s">
        <v>1482</v>
      </c>
    </row>
    <row r="834" ht="15.75" customHeight="1">
      <c r="A834" s="65">
        <v>833.0</v>
      </c>
      <c r="B834" s="2" t="s">
        <v>1336</v>
      </c>
      <c r="C834" s="4" t="s">
        <v>636</v>
      </c>
      <c r="D834" s="4" t="s">
        <v>31</v>
      </c>
      <c r="E834" s="4" t="s">
        <v>18</v>
      </c>
      <c r="F834" s="4" t="s">
        <v>18</v>
      </c>
      <c r="G834" s="4" t="s">
        <v>27</v>
      </c>
      <c r="H834" s="4" t="s">
        <v>1486</v>
      </c>
    </row>
    <row r="835" ht="15.75" customHeight="1">
      <c r="A835" s="65">
        <v>834.0</v>
      </c>
      <c r="B835" s="2" t="s">
        <v>386</v>
      </c>
      <c r="C835" s="4" t="s">
        <v>388</v>
      </c>
      <c r="D835" s="4" t="s">
        <v>31</v>
      </c>
      <c r="E835" s="4" t="s">
        <v>18</v>
      </c>
      <c r="F835" s="4" t="s">
        <v>18</v>
      </c>
      <c r="G835" s="4" t="s">
        <v>27</v>
      </c>
      <c r="H835" s="4" t="s">
        <v>1488</v>
      </c>
    </row>
    <row r="836" ht="15.75" customHeight="1">
      <c r="A836" s="65">
        <v>835.0</v>
      </c>
      <c r="B836" s="2" t="s">
        <v>540</v>
      </c>
      <c r="C836" s="4" t="s">
        <v>148</v>
      </c>
      <c r="D836" s="4" t="s">
        <v>31</v>
      </c>
      <c r="E836" s="4" t="s">
        <v>7</v>
      </c>
      <c r="F836" s="4" t="s">
        <v>7</v>
      </c>
      <c r="G836" s="4"/>
      <c r="H836" s="4" t="s">
        <v>1489</v>
      </c>
    </row>
    <row r="837" ht="15.75" customHeight="1">
      <c r="A837" s="65">
        <v>836.0</v>
      </c>
      <c r="B837" s="2" t="s">
        <v>687</v>
      </c>
      <c r="C837" s="4" t="s">
        <v>104</v>
      </c>
      <c r="D837" s="4" t="s">
        <v>31</v>
      </c>
      <c r="E837" s="4" t="s">
        <v>7</v>
      </c>
      <c r="F837" s="4" t="s">
        <v>7</v>
      </c>
      <c r="G837" s="4" t="s">
        <v>27</v>
      </c>
      <c r="H837" s="4" t="s">
        <v>1492</v>
      </c>
    </row>
    <row r="838" ht="15.75" customHeight="1">
      <c r="A838" s="65">
        <v>837.0</v>
      </c>
      <c r="B838" s="2" t="s">
        <v>247</v>
      </c>
      <c r="C838" s="4" t="s">
        <v>72</v>
      </c>
      <c r="D838" s="4" t="s">
        <v>31</v>
      </c>
      <c r="E838" s="4" t="s">
        <v>18</v>
      </c>
      <c r="F838" s="4" t="s">
        <v>18</v>
      </c>
      <c r="G838" s="4" t="s">
        <v>27</v>
      </c>
      <c r="H838" s="4" t="s">
        <v>1493</v>
      </c>
    </row>
    <row r="839" ht="15.75" customHeight="1">
      <c r="A839" s="65">
        <v>838.0</v>
      </c>
      <c r="B839" s="2" t="s">
        <v>1494</v>
      </c>
      <c r="C839" s="4" t="s">
        <v>343</v>
      </c>
      <c r="D839" s="4" t="s">
        <v>35</v>
      </c>
      <c r="E839" s="4" t="s">
        <v>18</v>
      </c>
      <c r="F839" s="4" t="s">
        <v>18</v>
      </c>
      <c r="G839" s="4" t="s">
        <v>27</v>
      </c>
      <c r="H839" s="4" t="s">
        <v>1495</v>
      </c>
    </row>
    <row r="840" ht="15.75" customHeight="1">
      <c r="A840" s="65">
        <v>839.0</v>
      </c>
      <c r="B840" s="2" t="s">
        <v>219</v>
      </c>
      <c r="C840" s="4" t="s">
        <v>104</v>
      </c>
      <c r="D840" s="4" t="s">
        <v>31</v>
      </c>
      <c r="E840" s="4" t="s">
        <v>18</v>
      </c>
      <c r="F840" s="4" t="s">
        <v>18</v>
      </c>
      <c r="G840" s="4" t="s">
        <v>68</v>
      </c>
      <c r="H840" s="4" t="s">
        <v>1497</v>
      </c>
    </row>
    <row r="841" ht="15.75" customHeight="1">
      <c r="A841" s="65">
        <v>840.0</v>
      </c>
      <c r="B841" s="2" t="s">
        <v>1498</v>
      </c>
      <c r="C841" s="4" t="s">
        <v>373</v>
      </c>
      <c r="D841" s="4" t="s">
        <v>33</v>
      </c>
      <c r="E841" s="4" t="s">
        <v>315</v>
      </c>
      <c r="F841" s="4" t="s">
        <v>19</v>
      </c>
      <c r="G841" s="4" t="s">
        <v>27</v>
      </c>
      <c r="H841" s="4" t="s">
        <v>1499</v>
      </c>
    </row>
    <row r="842" ht="15.75" customHeight="1">
      <c r="A842" s="65">
        <v>841.0</v>
      </c>
      <c r="B842" s="2" t="s">
        <v>346</v>
      </c>
      <c r="C842" s="4" t="s">
        <v>347</v>
      </c>
      <c r="D842" s="4" t="s">
        <v>31</v>
      </c>
      <c r="E842" s="4" t="s">
        <v>18</v>
      </c>
      <c r="F842" s="4" t="s">
        <v>18</v>
      </c>
      <c r="G842" s="4" t="s">
        <v>27</v>
      </c>
      <c r="H842" s="4" t="s">
        <v>1500</v>
      </c>
    </row>
    <row r="843" ht="15.75" customHeight="1">
      <c r="A843" s="65">
        <v>842.0</v>
      </c>
      <c r="B843" s="2" t="s">
        <v>1343</v>
      </c>
      <c r="C843" s="4" t="s">
        <v>1344</v>
      </c>
      <c r="D843" s="4" t="s">
        <v>31</v>
      </c>
      <c r="E843" s="4" t="s">
        <v>18</v>
      </c>
      <c r="F843" s="4" t="s">
        <v>18</v>
      </c>
      <c r="G843" s="4" t="s">
        <v>27</v>
      </c>
      <c r="H843" s="4" t="s">
        <v>1501</v>
      </c>
    </row>
    <row r="844" ht="15.75" customHeight="1">
      <c r="A844" s="65">
        <v>843.0</v>
      </c>
      <c r="B844" s="2" t="s">
        <v>966</v>
      </c>
      <c r="C844" s="4" t="s">
        <v>72</v>
      </c>
      <c r="D844" s="4" t="s">
        <v>31</v>
      </c>
      <c r="E844" s="4" t="s">
        <v>18</v>
      </c>
      <c r="F844" s="4" t="s">
        <v>18</v>
      </c>
      <c r="G844" s="4" t="s">
        <v>27</v>
      </c>
      <c r="H844" s="4" t="s">
        <v>1502</v>
      </c>
    </row>
    <row r="845" ht="15.75" customHeight="1">
      <c r="A845" s="65">
        <v>844.0</v>
      </c>
      <c r="B845" s="2" t="s">
        <v>1345</v>
      </c>
      <c r="C845" s="4" t="s">
        <v>347</v>
      </c>
      <c r="D845" s="4" t="s">
        <v>31</v>
      </c>
      <c r="E845" s="4" t="s">
        <v>18</v>
      </c>
      <c r="F845" s="4" t="s">
        <v>7</v>
      </c>
      <c r="G845" s="4" t="s">
        <v>68</v>
      </c>
      <c r="H845" s="4" t="s">
        <v>1503</v>
      </c>
    </row>
    <row r="846" ht="15.75" customHeight="1">
      <c r="A846" s="65">
        <v>845.0</v>
      </c>
      <c r="B846" s="2" t="s">
        <v>1323</v>
      </c>
      <c r="C846" s="4" t="s">
        <v>1112</v>
      </c>
      <c r="D846" s="4" t="s">
        <v>31</v>
      </c>
      <c r="E846" s="4" t="s">
        <v>7</v>
      </c>
      <c r="F846" s="4" t="s">
        <v>7</v>
      </c>
      <c r="G846" s="4"/>
      <c r="H846" s="4" t="s">
        <v>1504</v>
      </c>
    </row>
    <row r="847" ht="15.75" customHeight="1">
      <c r="A847" s="65">
        <v>846.0</v>
      </c>
      <c r="B847" s="2" t="s">
        <v>1190</v>
      </c>
      <c r="C847" s="4" t="s">
        <v>238</v>
      </c>
      <c r="D847" s="4" t="s">
        <v>31</v>
      </c>
      <c r="E847" s="4" t="s">
        <v>18</v>
      </c>
      <c r="F847" s="4" t="s">
        <v>18</v>
      </c>
      <c r="G847" s="4" t="s">
        <v>68</v>
      </c>
      <c r="H847" s="4" t="s">
        <v>1505</v>
      </c>
    </row>
    <row r="848" ht="15.75" customHeight="1">
      <c r="A848" s="65">
        <v>847.0</v>
      </c>
      <c r="B848" s="2" t="s">
        <v>1506</v>
      </c>
      <c r="C848" s="4" t="s">
        <v>338</v>
      </c>
      <c r="D848" s="4" t="s">
        <v>35</v>
      </c>
      <c r="E848" s="4" t="s">
        <v>18</v>
      </c>
      <c r="F848" s="4" t="s">
        <v>18</v>
      </c>
      <c r="G848" s="4" t="s">
        <v>27</v>
      </c>
      <c r="H848" s="4" t="s">
        <v>1507</v>
      </c>
    </row>
    <row r="849" ht="15.75" customHeight="1">
      <c r="A849" s="65">
        <v>848.0</v>
      </c>
      <c r="B849" s="2" t="s">
        <v>1360</v>
      </c>
      <c r="C849" s="4" t="s">
        <v>1361</v>
      </c>
      <c r="D849" s="4" t="s">
        <v>31</v>
      </c>
      <c r="E849" s="4" t="s">
        <v>18</v>
      </c>
      <c r="F849" s="4" t="s">
        <v>18</v>
      </c>
      <c r="G849" s="4" t="s">
        <v>27</v>
      </c>
      <c r="H849" s="4" t="s">
        <v>1508</v>
      </c>
    </row>
    <row r="850" ht="15.75" customHeight="1">
      <c r="A850" s="65">
        <v>849.0</v>
      </c>
      <c r="B850" s="2" t="s">
        <v>1247</v>
      </c>
      <c r="C850" s="4" t="s">
        <v>172</v>
      </c>
      <c r="D850" s="4" t="s">
        <v>31</v>
      </c>
      <c r="E850" s="4" t="s">
        <v>18</v>
      </c>
      <c r="F850" s="4" t="s">
        <v>18</v>
      </c>
      <c r="G850" s="4" t="s">
        <v>24</v>
      </c>
      <c r="H850" s="4"/>
    </row>
    <row r="851" ht="15.75" customHeight="1">
      <c r="A851" s="65">
        <v>850.0</v>
      </c>
      <c r="B851" s="2" t="s">
        <v>729</v>
      </c>
      <c r="C851" s="4" t="s">
        <v>172</v>
      </c>
      <c r="D851" s="4" t="s">
        <v>31</v>
      </c>
      <c r="E851" s="4" t="s">
        <v>18</v>
      </c>
      <c r="F851" s="4" t="s">
        <v>18</v>
      </c>
      <c r="G851" s="4" t="s">
        <v>68</v>
      </c>
      <c r="H851" s="4" t="s">
        <v>1510</v>
      </c>
    </row>
    <row r="852" ht="15.75" customHeight="1">
      <c r="A852" s="65">
        <v>851.0</v>
      </c>
      <c r="B852" s="2" t="s">
        <v>623</v>
      </c>
      <c r="C852" s="4" t="s">
        <v>624</v>
      </c>
      <c r="D852" s="4" t="s">
        <v>33</v>
      </c>
      <c r="E852" s="4" t="s">
        <v>18</v>
      </c>
      <c r="F852" s="4" t="s">
        <v>18</v>
      </c>
      <c r="G852" s="4" t="s">
        <v>27</v>
      </c>
      <c r="H852" s="4"/>
    </row>
    <row r="853" ht="15.75" customHeight="1">
      <c r="A853" s="65">
        <v>852.0</v>
      </c>
      <c r="B853" s="2" t="s">
        <v>1511</v>
      </c>
      <c r="C853" s="4" t="s">
        <v>415</v>
      </c>
      <c r="D853" s="4" t="s">
        <v>35</v>
      </c>
      <c r="E853" s="4" t="s">
        <v>18</v>
      </c>
      <c r="F853" s="4" t="s">
        <v>18</v>
      </c>
      <c r="G853" s="4" t="s">
        <v>27</v>
      </c>
      <c r="H853" s="4"/>
    </row>
    <row r="854" ht="15.75" customHeight="1">
      <c r="A854" s="65">
        <v>853.0</v>
      </c>
      <c r="B854" s="2" t="s">
        <v>1512</v>
      </c>
      <c r="C854" s="4" t="s">
        <v>462</v>
      </c>
      <c r="D854" s="4" t="s">
        <v>35</v>
      </c>
      <c r="E854" s="4" t="s">
        <v>18</v>
      </c>
      <c r="F854" s="4" t="s">
        <v>18</v>
      </c>
      <c r="G854" s="4" t="s">
        <v>27</v>
      </c>
      <c r="H854" s="4" t="s">
        <v>1513</v>
      </c>
    </row>
    <row r="855" ht="15.75" customHeight="1">
      <c r="A855" s="65">
        <v>854.0</v>
      </c>
      <c r="B855" s="2" t="s">
        <v>1514</v>
      </c>
      <c r="C855" s="4" t="s">
        <v>355</v>
      </c>
      <c r="D855" s="4" t="s">
        <v>35</v>
      </c>
      <c r="E855" s="4" t="s">
        <v>18</v>
      </c>
      <c r="F855" s="4" t="s">
        <v>18</v>
      </c>
      <c r="G855" s="4" t="s">
        <v>27</v>
      </c>
      <c r="H855" s="4" t="s">
        <v>1515</v>
      </c>
    </row>
    <row r="856" ht="15.75" customHeight="1">
      <c r="A856" s="65">
        <v>855.0</v>
      </c>
      <c r="B856" s="2" t="s">
        <v>1516</v>
      </c>
      <c r="C856" s="4" t="s">
        <v>349</v>
      </c>
      <c r="D856" s="4" t="s">
        <v>35</v>
      </c>
      <c r="E856" s="4" t="s">
        <v>18</v>
      </c>
      <c r="F856" s="4" t="s">
        <v>18</v>
      </c>
      <c r="G856" s="4" t="s">
        <v>27</v>
      </c>
      <c r="H856" s="4" t="s">
        <v>1518</v>
      </c>
    </row>
    <row r="857" ht="15.75" customHeight="1">
      <c r="A857" s="65">
        <v>856.0</v>
      </c>
      <c r="B857" s="2" t="s">
        <v>1519</v>
      </c>
      <c r="C857" s="4" t="s">
        <v>343</v>
      </c>
      <c r="D857" s="4" t="s">
        <v>33</v>
      </c>
      <c r="E857" s="4" t="s">
        <v>18</v>
      </c>
      <c r="F857" s="4" t="s">
        <v>18</v>
      </c>
      <c r="G857" s="4" t="s">
        <v>27</v>
      </c>
      <c r="H857" s="4" t="s">
        <v>1520</v>
      </c>
    </row>
    <row r="858" ht="15.75" customHeight="1">
      <c r="A858" s="65">
        <v>857.0</v>
      </c>
      <c r="B858" s="2" t="s">
        <v>729</v>
      </c>
      <c r="C858" s="4" t="s">
        <v>172</v>
      </c>
      <c r="D858" s="4" t="s">
        <v>31</v>
      </c>
      <c r="E858" s="4" t="s">
        <v>18</v>
      </c>
      <c r="F858" s="4" t="s">
        <v>18</v>
      </c>
      <c r="G858" s="4" t="s">
        <v>68</v>
      </c>
      <c r="H858" s="4" t="s">
        <v>1522</v>
      </c>
    </row>
    <row r="859" ht="15.75" customHeight="1">
      <c r="A859" s="65">
        <v>858.0</v>
      </c>
      <c r="B859" s="2" t="s">
        <v>179</v>
      </c>
      <c r="C859" s="4" t="s">
        <v>885</v>
      </c>
      <c r="D859" s="4" t="s">
        <v>31</v>
      </c>
      <c r="E859" s="4" t="s">
        <v>18</v>
      </c>
      <c r="F859" s="4" t="s">
        <v>7</v>
      </c>
      <c r="G859" s="4" t="s">
        <v>27</v>
      </c>
      <c r="H859" s="4" t="s">
        <v>1523</v>
      </c>
    </row>
    <row r="860" ht="15.75" customHeight="1">
      <c r="A860" s="65">
        <v>859.0</v>
      </c>
      <c r="B860" s="2" t="s">
        <v>1524</v>
      </c>
      <c r="C860" s="4" t="s">
        <v>343</v>
      </c>
      <c r="D860" s="4" t="s">
        <v>35</v>
      </c>
      <c r="E860" s="4" t="s">
        <v>18</v>
      </c>
      <c r="F860" s="4" t="s">
        <v>18</v>
      </c>
      <c r="G860" s="4" t="s">
        <v>27</v>
      </c>
      <c r="H860" s="4" t="s">
        <v>1525</v>
      </c>
    </row>
    <row r="861" ht="15.75" customHeight="1">
      <c r="A861" s="65">
        <v>860.0</v>
      </c>
      <c r="B861" s="2" t="s">
        <v>404</v>
      </c>
      <c r="C861" s="4" t="s">
        <v>405</v>
      </c>
      <c r="D861" s="4" t="s">
        <v>31</v>
      </c>
      <c r="E861" s="4" t="s">
        <v>18</v>
      </c>
      <c r="F861" s="4" t="s">
        <v>18</v>
      </c>
      <c r="G861" s="4" t="s">
        <v>27</v>
      </c>
      <c r="H861" s="4" t="s">
        <v>1527</v>
      </c>
    </row>
    <row r="862" ht="15.75" customHeight="1">
      <c r="A862" s="65">
        <v>861.0</v>
      </c>
      <c r="B862" s="2" t="s">
        <v>1369</v>
      </c>
      <c r="C862" s="4" t="s">
        <v>1370</v>
      </c>
      <c r="D862" s="4" t="s">
        <v>35</v>
      </c>
      <c r="E862" s="4" t="s">
        <v>18</v>
      </c>
      <c r="F862" s="4" t="s">
        <v>18</v>
      </c>
      <c r="G862" s="4" t="s">
        <v>27</v>
      </c>
      <c r="H862" s="4" t="s">
        <v>1528</v>
      </c>
    </row>
    <row r="863" ht="15.75" customHeight="1">
      <c r="A863" s="65">
        <v>862.0</v>
      </c>
      <c r="B863" s="2" t="s">
        <v>629</v>
      </c>
      <c r="C863" s="4" t="s">
        <v>72</v>
      </c>
      <c r="D863" s="4" t="s">
        <v>31</v>
      </c>
      <c r="E863" s="4" t="s">
        <v>18</v>
      </c>
      <c r="F863" s="4" t="s">
        <v>18</v>
      </c>
      <c r="G863" s="4" t="s">
        <v>27</v>
      </c>
      <c r="H863" s="4" t="s">
        <v>1530</v>
      </c>
    </row>
    <row r="864" ht="15.75" customHeight="1">
      <c r="A864" s="65">
        <v>863.0</v>
      </c>
      <c r="B864" s="2" t="s">
        <v>1408</v>
      </c>
      <c r="C864" s="4" t="s">
        <v>324</v>
      </c>
      <c r="D864" s="4" t="s">
        <v>35</v>
      </c>
      <c r="E864" s="4" t="s">
        <v>18</v>
      </c>
      <c r="F864" s="4" t="s">
        <v>18</v>
      </c>
      <c r="G864" s="4" t="s">
        <v>27</v>
      </c>
      <c r="H864" s="4"/>
    </row>
    <row r="865" ht="15.75" customHeight="1">
      <c r="A865" s="65">
        <v>864.0</v>
      </c>
      <c r="B865" s="2" t="s">
        <v>1532</v>
      </c>
      <c r="C865" s="4" t="s">
        <v>324</v>
      </c>
      <c r="D865" s="4" t="s">
        <v>35</v>
      </c>
      <c r="E865" s="4" t="s">
        <v>18</v>
      </c>
      <c r="F865" s="4" t="s">
        <v>18</v>
      </c>
      <c r="G865" s="4" t="s">
        <v>68</v>
      </c>
      <c r="H865" s="4" t="s">
        <v>1533</v>
      </c>
    </row>
    <row r="866" ht="15.75" customHeight="1">
      <c r="A866" s="65">
        <v>865.0</v>
      </c>
      <c r="B866" s="2" t="s">
        <v>1534</v>
      </c>
      <c r="C866" s="4" t="s">
        <v>359</v>
      </c>
      <c r="D866" s="4" t="s">
        <v>35</v>
      </c>
      <c r="E866" s="4" t="s">
        <v>18</v>
      </c>
      <c r="F866" s="4" t="s">
        <v>18</v>
      </c>
      <c r="G866" s="4" t="s">
        <v>27</v>
      </c>
      <c r="H866" s="4" t="s">
        <v>1535</v>
      </c>
    </row>
    <row r="867" ht="15.75" customHeight="1">
      <c r="A867" s="65">
        <v>866.0</v>
      </c>
      <c r="B867" s="2" t="s">
        <v>660</v>
      </c>
      <c r="C867" s="4" t="s">
        <v>159</v>
      </c>
      <c r="D867" s="4" t="s">
        <v>31</v>
      </c>
      <c r="E867" s="4" t="s">
        <v>18</v>
      </c>
      <c r="F867" s="4" t="s">
        <v>7</v>
      </c>
      <c r="G867" s="4" t="s">
        <v>68</v>
      </c>
      <c r="H867" s="4" t="s">
        <v>1537</v>
      </c>
    </row>
    <row r="868" ht="15.75" customHeight="1">
      <c r="A868" s="65">
        <v>867.0</v>
      </c>
      <c r="B868" s="2" t="s">
        <v>563</v>
      </c>
      <c r="C868" s="4" t="s">
        <v>148</v>
      </c>
      <c r="D868" s="4" t="s">
        <v>31</v>
      </c>
      <c r="E868" s="4" t="s">
        <v>18</v>
      </c>
      <c r="F868" s="4" t="s">
        <v>18</v>
      </c>
      <c r="G868" s="4" t="s">
        <v>68</v>
      </c>
      <c r="H868" s="4"/>
    </row>
    <row r="869" ht="15.75" customHeight="1">
      <c r="A869" s="65">
        <v>868.0</v>
      </c>
      <c r="B869" s="2" t="s">
        <v>1376</v>
      </c>
      <c r="C869" s="4" t="s">
        <v>1377</v>
      </c>
      <c r="D869" s="4" t="s">
        <v>31</v>
      </c>
      <c r="E869" s="4" t="s">
        <v>18</v>
      </c>
      <c r="F869" s="4" t="s">
        <v>18</v>
      </c>
      <c r="G869" s="4" t="s">
        <v>27</v>
      </c>
      <c r="H869" s="4" t="s">
        <v>1538</v>
      </c>
    </row>
    <row r="870" ht="15.75" customHeight="1">
      <c r="A870" s="65">
        <v>869.0</v>
      </c>
      <c r="B870" s="2" t="s">
        <v>1485</v>
      </c>
      <c r="C870" s="4" t="s">
        <v>104</v>
      </c>
      <c r="D870" s="4" t="s">
        <v>31</v>
      </c>
      <c r="E870" s="4" t="s">
        <v>18</v>
      </c>
      <c r="F870" s="4" t="s">
        <v>7</v>
      </c>
      <c r="G870" s="4" t="s">
        <v>68</v>
      </c>
      <c r="H870" s="4" t="s">
        <v>1542</v>
      </c>
    </row>
    <row r="871" ht="15.75" customHeight="1">
      <c r="A871" s="65">
        <v>870.0</v>
      </c>
      <c r="B871" s="2" t="s">
        <v>1380</v>
      </c>
      <c r="C871" s="4" t="s">
        <v>1381</v>
      </c>
      <c r="D871" s="4" t="s">
        <v>35</v>
      </c>
      <c r="E871" s="4" t="s">
        <v>18</v>
      </c>
      <c r="F871" s="4" t="s">
        <v>18</v>
      </c>
      <c r="G871" s="4" t="s">
        <v>27</v>
      </c>
      <c r="H871" s="4" t="s">
        <v>1543</v>
      </c>
    </row>
    <row r="872" ht="15.75" customHeight="1">
      <c r="A872" s="65">
        <v>871.0</v>
      </c>
      <c r="B872" s="2" t="s">
        <v>346</v>
      </c>
      <c r="C872" s="4" t="s">
        <v>347</v>
      </c>
      <c r="D872" s="4" t="s">
        <v>31</v>
      </c>
      <c r="E872" s="4" t="s">
        <v>18</v>
      </c>
      <c r="F872" s="4" t="s">
        <v>18</v>
      </c>
      <c r="G872" s="4" t="s">
        <v>24</v>
      </c>
      <c r="H872" s="4" t="s">
        <v>1544</v>
      </c>
    </row>
    <row r="873" ht="15.75" customHeight="1">
      <c r="A873" s="65">
        <v>872.0</v>
      </c>
      <c r="B873" s="2" t="s">
        <v>1545</v>
      </c>
      <c r="C873" s="4" t="s">
        <v>380</v>
      </c>
      <c r="D873" s="4" t="s">
        <v>35</v>
      </c>
      <c r="E873" s="4" t="s">
        <v>18</v>
      </c>
      <c r="F873" s="4" t="s">
        <v>18</v>
      </c>
      <c r="G873" s="4" t="s">
        <v>27</v>
      </c>
      <c r="H873" s="4" t="s">
        <v>1546</v>
      </c>
    </row>
    <row r="874" ht="15.75" customHeight="1">
      <c r="A874" s="65">
        <v>873.0</v>
      </c>
      <c r="B874" s="2" t="s">
        <v>1385</v>
      </c>
      <c r="C874" s="4" t="s">
        <v>334</v>
      </c>
      <c r="D874" s="4" t="s">
        <v>35</v>
      </c>
      <c r="E874" s="4" t="s">
        <v>18</v>
      </c>
      <c r="F874" s="4" t="s">
        <v>18</v>
      </c>
      <c r="G874" s="4" t="s">
        <v>27</v>
      </c>
      <c r="H874" s="4" t="s">
        <v>1548</v>
      </c>
    </row>
    <row r="875" ht="15.75" customHeight="1">
      <c r="A875" s="65">
        <v>874.0</v>
      </c>
      <c r="B875" s="2" t="s">
        <v>1387</v>
      </c>
      <c r="C875" s="4" t="s">
        <v>1388</v>
      </c>
      <c r="D875" s="4" t="s">
        <v>111</v>
      </c>
      <c r="E875" s="4" t="s">
        <v>18</v>
      </c>
      <c r="F875" s="4" t="s">
        <v>18</v>
      </c>
      <c r="G875" s="4" t="s">
        <v>68</v>
      </c>
      <c r="H875" s="4"/>
    </row>
    <row r="876" ht="15.75" customHeight="1">
      <c r="A876" s="65">
        <v>875.0</v>
      </c>
      <c r="B876" s="2" t="s">
        <v>346</v>
      </c>
      <c r="C876" s="4" t="s">
        <v>347</v>
      </c>
      <c r="D876" s="4" t="s">
        <v>35</v>
      </c>
      <c r="E876" s="4" t="s">
        <v>7</v>
      </c>
      <c r="F876" s="4" t="s">
        <v>7</v>
      </c>
      <c r="G876" s="4"/>
      <c r="H876" s="4" t="s">
        <v>1551</v>
      </c>
    </row>
    <row r="877" ht="15.75" customHeight="1">
      <c r="A877" s="65">
        <v>876.0</v>
      </c>
      <c r="B877" s="2" t="s">
        <v>103</v>
      </c>
      <c r="C877" s="4" t="s">
        <v>104</v>
      </c>
      <c r="D877" s="4" t="s">
        <v>31</v>
      </c>
      <c r="E877" s="4" t="s">
        <v>18</v>
      </c>
      <c r="F877" s="4" t="s">
        <v>19</v>
      </c>
      <c r="G877" s="4" t="s">
        <v>68</v>
      </c>
      <c r="H877" s="4" t="s">
        <v>1552</v>
      </c>
    </row>
    <row r="878" ht="15.75" customHeight="1">
      <c r="A878" s="65">
        <v>877.0</v>
      </c>
      <c r="B878" s="2" t="s">
        <v>1553</v>
      </c>
      <c r="C878" s="4" t="s">
        <v>450</v>
      </c>
      <c r="D878" s="4" t="s">
        <v>33</v>
      </c>
      <c r="E878" s="4" t="s">
        <v>18</v>
      </c>
      <c r="F878" s="4" t="s">
        <v>18</v>
      </c>
      <c r="G878" s="4" t="s">
        <v>27</v>
      </c>
      <c r="H878" s="4"/>
    </row>
    <row r="879" ht="15.75" customHeight="1">
      <c r="A879" s="65">
        <v>878.0</v>
      </c>
      <c r="B879" s="2" t="s">
        <v>1554</v>
      </c>
      <c r="C879" s="4" t="s">
        <v>338</v>
      </c>
      <c r="D879" s="4" t="s">
        <v>35</v>
      </c>
      <c r="E879" s="4" t="s">
        <v>18</v>
      </c>
      <c r="F879" s="4" t="s">
        <v>18</v>
      </c>
      <c r="G879" s="4" t="s">
        <v>27</v>
      </c>
      <c r="H879" s="4" t="s">
        <v>1556</v>
      </c>
    </row>
    <row r="880" ht="15.75" customHeight="1">
      <c r="A880" s="65">
        <v>879.0</v>
      </c>
      <c r="B880" s="2" t="s">
        <v>1557</v>
      </c>
      <c r="C880" s="4" t="s">
        <v>460</v>
      </c>
      <c r="D880" s="4" t="s">
        <v>33</v>
      </c>
      <c r="E880" s="4" t="s">
        <v>18</v>
      </c>
      <c r="F880" s="4" t="s">
        <v>18</v>
      </c>
      <c r="G880" s="4" t="s">
        <v>27</v>
      </c>
      <c r="H880" s="4" t="s">
        <v>1558</v>
      </c>
    </row>
    <row r="881" ht="15.75" customHeight="1">
      <c r="A881" s="65">
        <v>880.0</v>
      </c>
      <c r="B881" s="2" t="s">
        <v>1496</v>
      </c>
      <c r="C881" s="4" t="s">
        <v>72</v>
      </c>
      <c r="D881" s="4" t="s">
        <v>31</v>
      </c>
      <c r="E881" s="4" t="s">
        <v>7</v>
      </c>
      <c r="F881" s="4" t="s">
        <v>7</v>
      </c>
      <c r="G881" s="4" t="s">
        <v>68</v>
      </c>
      <c r="H881" s="4"/>
    </row>
    <row r="882" ht="15.75" customHeight="1">
      <c r="A882" s="65">
        <v>881.0</v>
      </c>
      <c r="B882" s="2" t="s">
        <v>1559</v>
      </c>
      <c r="C882" s="4" t="s">
        <v>359</v>
      </c>
      <c r="D882" s="4" t="s">
        <v>33</v>
      </c>
      <c r="E882" s="4" t="s">
        <v>18</v>
      </c>
      <c r="F882" s="4" t="s">
        <v>18</v>
      </c>
      <c r="G882" s="4" t="s">
        <v>27</v>
      </c>
      <c r="H882" s="4"/>
    </row>
    <row r="883" ht="15.75" customHeight="1">
      <c r="A883" s="65">
        <v>882.0</v>
      </c>
      <c r="B883" s="2" t="s">
        <v>188</v>
      </c>
      <c r="C883" s="4" t="s">
        <v>189</v>
      </c>
      <c r="D883" s="4" t="s">
        <v>31</v>
      </c>
      <c r="E883" s="4" t="s">
        <v>18</v>
      </c>
      <c r="F883" s="4" t="s">
        <v>18</v>
      </c>
      <c r="G883" s="4" t="s">
        <v>24</v>
      </c>
      <c r="H883" s="4" t="s">
        <v>1561</v>
      </c>
    </row>
    <row r="884" ht="15.75" customHeight="1">
      <c r="A884" s="65">
        <v>883.0</v>
      </c>
      <c r="B884" s="2" t="s">
        <v>707</v>
      </c>
      <c r="C884" s="4" t="s">
        <v>705</v>
      </c>
      <c r="D884" s="4" t="s">
        <v>33</v>
      </c>
      <c r="E884" s="4" t="s">
        <v>18</v>
      </c>
      <c r="F884" s="4" t="s">
        <v>18</v>
      </c>
      <c r="G884" s="4" t="s">
        <v>27</v>
      </c>
      <c r="H884" s="4"/>
    </row>
    <row r="885" ht="15.75" customHeight="1">
      <c r="A885" s="65">
        <v>884.0</v>
      </c>
      <c r="B885" s="2" t="s">
        <v>1399</v>
      </c>
      <c r="C885" s="4" t="s">
        <v>150</v>
      </c>
      <c r="D885" s="4" t="s">
        <v>35</v>
      </c>
      <c r="E885" s="4" t="s">
        <v>18</v>
      </c>
      <c r="F885" s="4" t="s">
        <v>18</v>
      </c>
      <c r="G885" s="4" t="s">
        <v>27</v>
      </c>
      <c r="H885" s="4"/>
    </row>
    <row r="886" ht="15.75" customHeight="1">
      <c r="A886" s="65">
        <v>885.0</v>
      </c>
      <c r="B886" s="2" t="s">
        <v>1400</v>
      </c>
      <c r="C886" s="4" t="s">
        <v>1401</v>
      </c>
      <c r="D886" s="4" t="s">
        <v>35</v>
      </c>
      <c r="E886" s="4" t="s">
        <v>18</v>
      </c>
      <c r="F886" s="4" t="s">
        <v>18</v>
      </c>
      <c r="G886" s="4" t="s">
        <v>27</v>
      </c>
      <c r="H886" s="4"/>
    </row>
    <row r="887" ht="15.75" customHeight="1">
      <c r="A887" s="65">
        <v>886.0</v>
      </c>
      <c r="B887" s="2" t="s">
        <v>1562</v>
      </c>
      <c r="C887" s="4" t="s">
        <v>355</v>
      </c>
      <c r="D887" s="4" t="s">
        <v>35</v>
      </c>
      <c r="E887" s="4" t="s">
        <v>18</v>
      </c>
      <c r="F887" s="4" t="s">
        <v>18</v>
      </c>
      <c r="G887" s="4" t="s">
        <v>27</v>
      </c>
      <c r="H887" s="4" t="s">
        <v>1563</v>
      </c>
    </row>
    <row r="888" ht="15.75" customHeight="1">
      <c r="A888" s="65">
        <v>887.0</v>
      </c>
      <c r="B888" s="2" t="s">
        <v>1339</v>
      </c>
      <c r="C888" s="4" t="s">
        <v>1212</v>
      </c>
      <c r="D888" s="4" t="s">
        <v>31</v>
      </c>
      <c r="E888" s="4" t="s">
        <v>7</v>
      </c>
      <c r="F888" s="4" t="s">
        <v>18</v>
      </c>
      <c r="G888" s="4"/>
      <c r="H888" s="4" t="s">
        <v>1564</v>
      </c>
    </row>
    <row r="889" ht="15.75" customHeight="1">
      <c r="A889" s="65">
        <v>888.0</v>
      </c>
      <c r="B889" s="2" t="s">
        <v>1565</v>
      </c>
      <c r="C889" s="4" t="s">
        <v>324</v>
      </c>
      <c r="D889" s="4" t="s">
        <v>35</v>
      </c>
      <c r="E889" s="4" t="s">
        <v>18</v>
      </c>
      <c r="F889" s="4" t="s">
        <v>18</v>
      </c>
      <c r="G889" s="4" t="s">
        <v>27</v>
      </c>
      <c r="H889" s="4" t="s">
        <v>1566</v>
      </c>
    </row>
    <row r="890" ht="15.75" customHeight="1">
      <c r="A890" s="65">
        <v>889.0</v>
      </c>
      <c r="B890" s="2" t="s">
        <v>1309</v>
      </c>
      <c r="C890" s="4" t="s">
        <v>1212</v>
      </c>
      <c r="D890" s="4" t="s">
        <v>31</v>
      </c>
      <c r="E890" s="4" t="s">
        <v>18</v>
      </c>
      <c r="F890" s="4" t="s">
        <v>18</v>
      </c>
      <c r="G890" s="4" t="s">
        <v>68</v>
      </c>
      <c r="H890" s="4" t="s">
        <v>1567</v>
      </c>
    </row>
    <row r="891" ht="15.75" customHeight="1">
      <c r="A891" s="65">
        <v>890.0</v>
      </c>
      <c r="B891" s="2" t="s">
        <v>1036</v>
      </c>
      <c r="C891" s="4" t="s">
        <v>1037</v>
      </c>
      <c r="D891" s="4" t="s">
        <v>31</v>
      </c>
      <c r="E891" s="4" t="s">
        <v>18</v>
      </c>
      <c r="F891" s="4" t="s">
        <v>18</v>
      </c>
      <c r="G891" s="4" t="s">
        <v>27</v>
      </c>
      <c r="H891" s="4" t="s">
        <v>1568</v>
      </c>
    </row>
    <row r="892" ht="15.75" customHeight="1">
      <c r="A892" s="65">
        <v>891.0</v>
      </c>
      <c r="B892" s="2" t="s">
        <v>1569</v>
      </c>
      <c r="C892" s="4" t="s">
        <v>420</v>
      </c>
      <c r="D892" s="4" t="s">
        <v>35</v>
      </c>
      <c r="E892" s="4" t="s">
        <v>18</v>
      </c>
      <c r="F892" s="4" t="s">
        <v>18</v>
      </c>
      <c r="G892" s="4" t="s">
        <v>27</v>
      </c>
      <c r="H892" s="4" t="s">
        <v>1570</v>
      </c>
    </row>
    <row r="893" ht="15.75" customHeight="1">
      <c r="A893" s="65">
        <v>892.0</v>
      </c>
      <c r="B893" s="2" t="s">
        <v>209</v>
      </c>
      <c r="C893" s="4" t="s">
        <v>150</v>
      </c>
      <c r="D893" s="4" t="s">
        <v>31</v>
      </c>
      <c r="E893" s="4" t="s">
        <v>18</v>
      </c>
      <c r="F893" s="4" t="s">
        <v>18</v>
      </c>
      <c r="G893" s="4" t="s">
        <v>68</v>
      </c>
      <c r="H893" s="4"/>
    </row>
    <row r="894" ht="15.75" customHeight="1">
      <c r="A894" s="65">
        <v>893.0</v>
      </c>
      <c r="B894" s="2" t="s">
        <v>1571</v>
      </c>
      <c r="C894" s="4" t="s">
        <v>406</v>
      </c>
      <c r="D894" s="4" t="s">
        <v>33</v>
      </c>
      <c r="E894" s="4" t="s">
        <v>18</v>
      </c>
      <c r="F894" s="4" t="s">
        <v>18</v>
      </c>
      <c r="G894" s="4" t="s">
        <v>27</v>
      </c>
      <c r="H894" s="4"/>
    </row>
    <row r="895" ht="15.75" customHeight="1">
      <c r="A895" s="65">
        <v>894.0</v>
      </c>
      <c r="B895" s="2" t="s">
        <v>209</v>
      </c>
      <c r="C895" s="4" t="s">
        <v>150</v>
      </c>
      <c r="D895" s="4" t="s">
        <v>31</v>
      </c>
      <c r="E895" s="4" t="s">
        <v>18</v>
      </c>
      <c r="F895" s="4" t="s">
        <v>18</v>
      </c>
      <c r="G895" s="4" t="s">
        <v>68</v>
      </c>
      <c r="H895" s="4"/>
    </row>
    <row r="896" ht="15.75" customHeight="1">
      <c r="A896" s="65">
        <v>895.0</v>
      </c>
      <c r="B896" s="2" t="s">
        <v>266</v>
      </c>
      <c r="C896" s="4" t="s">
        <v>257</v>
      </c>
      <c r="D896" s="4" t="s">
        <v>31</v>
      </c>
      <c r="E896" s="4" t="s">
        <v>18</v>
      </c>
      <c r="F896" s="4" t="s">
        <v>18</v>
      </c>
      <c r="G896" s="4" t="s">
        <v>27</v>
      </c>
      <c r="H896" s="4" t="s">
        <v>1574</v>
      </c>
    </row>
    <row r="897" ht="15.75" customHeight="1">
      <c r="A897" s="65">
        <v>896.0</v>
      </c>
      <c r="B897" s="2" t="s">
        <v>546</v>
      </c>
      <c r="C897" s="4" t="s">
        <v>148</v>
      </c>
      <c r="D897" s="4" t="s">
        <v>31</v>
      </c>
      <c r="E897" s="4" t="s">
        <v>18</v>
      </c>
      <c r="F897" s="4" t="s">
        <v>18</v>
      </c>
      <c r="G897" s="4" t="s">
        <v>27</v>
      </c>
      <c r="H897" s="4" t="s">
        <v>1575</v>
      </c>
    </row>
    <row r="898" ht="15.75" customHeight="1">
      <c r="A898" s="65">
        <v>897.0</v>
      </c>
      <c r="B898" s="2" t="s">
        <v>1509</v>
      </c>
      <c r="C898" s="4" t="s">
        <v>123</v>
      </c>
      <c r="D898" s="4" t="s">
        <v>31</v>
      </c>
      <c r="E898" s="4" t="s">
        <v>18</v>
      </c>
      <c r="F898" s="4" t="s">
        <v>18</v>
      </c>
      <c r="G898" s="4" t="s">
        <v>68</v>
      </c>
      <c r="H898" s="4" t="s">
        <v>1576</v>
      </c>
    </row>
    <row r="899" ht="15.75" customHeight="1">
      <c r="A899" s="65">
        <v>898.0</v>
      </c>
      <c r="B899" s="2" t="s">
        <v>1178</v>
      </c>
      <c r="C899" s="4" t="s">
        <v>631</v>
      </c>
      <c r="D899" s="4" t="s">
        <v>31</v>
      </c>
      <c r="E899" s="4" t="s">
        <v>18</v>
      </c>
      <c r="F899" s="4" t="s">
        <v>18</v>
      </c>
      <c r="G899" s="4" t="s">
        <v>27</v>
      </c>
      <c r="H899" s="4" t="s">
        <v>1577</v>
      </c>
    </row>
    <row r="900" ht="15.75" customHeight="1">
      <c r="A900" s="65">
        <v>899.0</v>
      </c>
      <c r="B900" s="2" t="s">
        <v>1578</v>
      </c>
      <c r="C900" s="4" t="s">
        <v>343</v>
      </c>
      <c r="D900" s="4" t="s">
        <v>33</v>
      </c>
      <c r="E900" s="4" t="s">
        <v>18</v>
      </c>
      <c r="F900" s="4" t="s">
        <v>18</v>
      </c>
      <c r="G900" s="4" t="s">
        <v>27</v>
      </c>
      <c r="H900" s="4"/>
    </row>
    <row r="901" ht="15.75" customHeight="1">
      <c r="A901" s="65">
        <v>900.0</v>
      </c>
      <c r="B901" s="2" t="s">
        <v>1180</v>
      </c>
      <c r="C901" s="4" t="s">
        <v>631</v>
      </c>
      <c r="D901" s="4" t="s">
        <v>31</v>
      </c>
      <c r="E901" s="4" t="s">
        <v>18</v>
      </c>
      <c r="F901" s="4" t="s">
        <v>18</v>
      </c>
      <c r="G901" s="4" t="s">
        <v>27</v>
      </c>
      <c r="H901" s="4" t="s">
        <v>1580</v>
      </c>
    </row>
    <row r="902" ht="15.75" customHeight="1">
      <c r="A902" s="65">
        <v>901.0</v>
      </c>
      <c r="B902" s="2" t="s">
        <v>714</v>
      </c>
      <c r="C902" s="4" t="s">
        <v>705</v>
      </c>
      <c r="D902" s="4" t="s">
        <v>31</v>
      </c>
      <c r="E902" s="4" t="s">
        <v>18</v>
      </c>
      <c r="F902" s="4" t="s">
        <v>18</v>
      </c>
      <c r="G902" s="4" t="s">
        <v>27</v>
      </c>
      <c r="H902" s="4"/>
    </row>
    <row r="903" ht="15.75" customHeight="1">
      <c r="A903" s="65">
        <v>902.0</v>
      </c>
      <c r="B903" s="2" t="s">
        <v>1581</v>
      </c>
      <c r="C903" s="4" t="s">
        <v>324</v>
      </c>
      <c r="D903" s="4" t="s">
        <v>33</v>
      </c>
      <c r="E903" s="4" t="s">
        <v>18</v>
      </c>
      <c r="F903" s="4" t="s">
        <v>18</v>
      </c>
      <c r="G903" s="4" t="s">
        <v>27</v>
      </c>
      <c r="H903" s="4"/>
    </row>
    <row r="904" ht="15.75" customHeight="1">
      <c r="A904" s="65">
        <v>903.0</v>
      </c>
      <c r="B904" s="2" t="s">
        <v>1178</v>
      </c>
      <c r="C904" s="4" t="s">
        <v>631</v>
      </c>
      <c r="D904" s="4" t="s">
        <v>31</v>
      </c>
      <c r="E904" s="4" t="s">
        <v>18</v>
      </c>
      <c r="F904" s="4" t="s">
        <v>18</v>
      </c>
      <c r="G904" s="4" t="s">
        <v>27</v>
      </c>
      <c r="H904" s="4" t="s">
        <v>1582</v>
      </c>
    </row>
    <row r="905" ht="15.75" customHeight="1">
      <c r="A905" s="65">
        <v>904.0</v>
      </c>
      <c r="B905" s="2" t="s">
        <v>1517</v>
      </c>
      <c r="C905" s="4" t="s">
        <v>631</v>
      </c>
      <c r="D905" s="4" t="s">
        <v>31</v>
      </c>
      <c r="E905" s="4" t="s">
        <v>18</v>
      </c>
      <c r="F905" s="4" t="s">
        <v>18</v>
      </c>
      <c r="G905" s="4" t="s">
        <v>27</v>
      </c>
      <c r="H905" s="4" t="s">
        <v>1583</v>
      </c>
    </row>
    <row r="906" ht="15.75" customHeight="1">
      <c r="A906" s="65">
        <v>905.0</v>
      </c>
      <c r="B906" s="2" t="s">
        <v>1420</v>
      </c>
      <c r="C906" s="4" t="s">
        <v>1421</v>
      </c>
      <c r="D906" s="4" t="s">
        <v>31</v>
      </c>
      <c r="E906" s="4" t="s">
        <v>18</v>
      </c>
      <c r="F906" s="4" t="s">
        <v>18</v>
      </c>
      <c r="G906" s="4" t="s">
        <v>24</v>
      </c>
      <c r="H906" s="4"/>
    </row>
    <row r="907" ht="15.75" customHeight="1">
      <c r="A907" s="65">
        <v>906.0</v>
      </c>
      <c r="B907" s="2" t="s">
        <v>1585</v>
      </c>
      <c r="C907" s="4" t="s">
        <v>324</v>
      </c>
      <c r="D907" s="4" t="s">
        <v>35</v>
      </c>
      <c r="E907" s="4" t="s">
        <v>18</v>
      </c>
      <c r="F907" s="4" t="s">
        <v>18</v>
      </c>
      <c r="G907" s="4" t="s">
        <v>24</v>
      </c>
      <c r="H907" s="4" t="s">
        <v>1586</v>
      </c>
    </row>
    <row r="908" ht="15.75" customHeight="1">
      <c r="A908" s="65">
        <v>907.0</v>
      </c>
      <c r="B908" s="2" t="s">
        <v>1069</v>
      </c>
      <c r="C908" s="4" t="s">
        <v>813</v>
      </c>
      <c r="D908" s="4" t="s">
        <v>31</v>
      </c>
      <c r="E908" s="4" t="s">
        <v>18</v>
      </c>
      <c r="F908" s="4" t="s">
        <v>18</v>
      </c>
      <c r="G908" s="4" t="s">
        <v>27</v>
      </c>
      <c r="H908" s="4" t="s">
        <v>1588</v>
      </c>
    </row>
    <row r="909" ht="15.75" customHeight="1">
      <c r="A909" s="65">
        <v>908.0</v>
      </c>
      <c r="B909" s="2" t="s">
        <v>1589</v>
      </c>
      <c r="C909" s="4" t="s">
        <v>338</v>
      </c>
      <c r="D909" s="4" t="s">
        <v>33</v>
      </c>
      <c r="E909" s="4" t="s">
        <v>18</v>
      </c>
      <c r="F909" s="4" t="s">
        <v>18</v>
      </c>
      <c r="G909" s="4" t="s">
        <v>27</v>
      </c>
      <c r="H909" s="4" t="s">
        <v>1590</v>
      </c>
    </row>
    <row r="910" ht="15.75" customHeight="1">
      <c r="A910" s="65">
        <v>909.0</v>
      </c>
      <c r="B910" s="2" t="s">
        <v>1517</v>
      </c>
      <c r="C910" s="4" t="s">
        <v>631</v>
      </c>
      <c r="D910" s="4" t="s">
        <v>31</v>
      </c>
      <c r="E910" s="4" t="s">
        <v>18</v>
      </c>
      <c r="F910" s="4" t="s">
        <v>18</v>
      </c>
      <c r="G910" s="4" t="s">
        <v>27</v>
      </c>
      <c r="H910" s="4" t="s">
        <v>1591</v>
      </c>
    </row>
    <row r="911" ht="15.75" customHeight="1">
      <c r="A911" s="65">
        <v>910.0</v>
      </c>
      <c r="B911" s="2" t="s">
        <v>1592</v>
      </c>
      <c r="C911" s="4" t="s">
        <v>338</v>
      </c>
      <c r="D911" s="4" t="s">
        <v>35</v>
      </c>
      <c r="E911" s="4" t="s">
        <v>18</v>
      </c>
      <c r="F911" s="4" t="s">
        <v>18</v>
      </c>
      <c r="G911" s="4" t="s">
        <v>27</v>
      </c>
      <c r="H911" s="4" t="s">
        <v>1593</v>
      </c>
    </row>
    <row r="912" ht="15.75" customHeight="1">
      <c r="A912" s="65">
        <v>911.0</v>
      </c>
      <c r="B912" s="2" t="s">
        <v>1594</v>
      </c>
      <c r="C912" s="4" t="s">
        <v>324</v>
      </c>
      <c r="D912" s="4" t="s">
        <v>35</v>
      </c>
      <c r="E912" s="4" t="s">
        <v>18</v>
      </c>
      <c r="F912" s="4" t="s">
        <v>18</v>
      </c>
      <c r="G912" s="4" t="s">
        <v>127</v>
      </c>
      <c r="H912" s="4"/>
    </row>
    <row r="913" ht="15.75" customHeight="1">
      <c r="A913" s="65">
        <v>912.0</v>
      </c>
      <c r="B913" s="2" t="s">
        <v>1595</v>
      </c>
      <c r="C913" s="4" t="s">
        <v>385</v>
      </c>
      <c r="D913" s="4" t="s">
        <v>35</v>
      </c>
      <c r="E913" s="4" t="s">
        <v>18</v>
      </c>
      <c r="F913" s="4" t="s">
        <v>18</v>
      </c>
      <c r="G913" s="4" t="s">
        <v>27</v>
      </c>
      <c r="H913" s="4"/>
    </row>
    <row r="914" ht="15.75" customHeight="1">
      <c r="A914" s="65">
        <v>913.0</v>
      </c>
      <c r="B914" s="2" t="s">
        <v>1598</v>
      </c>
      <c r="C914" s="4" t="s">
        <v>370</v>
      </c>
      <c r="D914" s="4" t="s">
        <v>35</v>
      </c>
      <c r="E914" s="4" t="s">
        <v>18</v>
      </c>
      <c r="F914" s="4" t="s">
        <v>18</v>
      </c>
      <c r="G914" s="4" t="s">
        <v>27</v>
      </c>
      <c r="H914" s="4" t="s">
        <v>1599</v>
      </c>
    </row>
    <row r="915" ht="15.75" customHeight="1">
      <c r="A915" s="65">
        <v>914.0</v>
      </c>
      <c r="B915" s="2" t="s">
        <v>991</v>
      </c>
      <c r="C915" s="4" t="s">
        <v>338</v>
      </c>
      <c r="D915" s="4" t="s">
        <v>33</v>
      </c>
      <c r="E915" s="4" t="s">
        <v>18</v>
      </c>
      <c r="F915" s="4" t="s">
        <v>18</v>
      </c>
      <c r="G915" s="4" t="s">
        <v>27</v>
      </c>
      <c r="H915" s="4"/>
    </row>
    <row r="916" ht="15.75" customHeight="1">
      <c r="A916" s="65">
        <v>915.0</v>
      </c>
      <c r="B916" s="2" t="s">
        <v>1602</v>
      </c>
      <c r="C916" s="4" t="s">
        <v>349</v>
      </c>
      <c r="D916" s="4" t="s">
        <v>35</v>
      </c>
      <c r="E916" s="4" t="s">
        <v>18</v>
      </c>
      <c r="F916" s="4" t="s">
        <v>18</v>
      </c>
      <c r="G916" s="4" t="s">
        <v>27</v>
      </c>
      <c r="H916" s="4" t="s">
        <v>1603</v>
      </c>
    </row>
    <row r="917" ht="15.75" customHeight="1">
      <c r="A917" s="65">
        <v>916.0</v>
      </c>
      <c r="B917" s="2" t="s">
        <v>1604</v>
      </c>
      <c r="C917" s="4" t="s">
        <v>359</v>
      </c>
      <c r="D917" s="4" t="s">
        <v>35</v>
      </c>
      <c r="E917" s="4" t="s">
        <v>18</v>
      </c>
      <c r="F917" s="4" t="s">
        <v>18</v>
      </c>
      <c r="G917" s="4" t="s">
        <v>27</v>
      </c>
      <c r="H917" s="4"/>
    </row>
    <row r="918" ht="15.75" customHeight="1">
      <c r="A918" s="65">
        <v>917.0</v>
      </c>
      <c r="B918" s="2" t="s">
        <v>1605</v>
      </c>
      <c r="C918" s="4" t="s">
        <v>394</v>
      </c>
      <c r="D918" s="4" t="s">
        <v>35</v>
      </c>
      <c r="E918" s="4" t="s">
        <v>18</v>
      </c>
      <c r="F918" s="4" t="s">
        <v>18</v>
      </c>
      <c r="G918" s="4" t="s">
        <v>27</v>
      </c>
      <c r="H918" s="4" t="s">
        <v>1606</v>
      </c>
    </row>
    <row r="919" ht="15.75" customHeight="1">
      <c r="A919" s="65">
        <v>918.0</v>
      </c>
      <c r="B919" s="2" t="s">
        <v>1526</v>
      </c>
      <c r="C919" s="4" t="s">
        <v>813</v>
      </c>
      <c r="D919" s="4" t="s">
        <v>31</v>
      </c>
      <c r="E919" s="4" t="s">
        <v>18</v>
      </c>
      <c r="F919" s="4" t="s">
        <v>18</v>
      </c>
      <c r="G919" s="4" t="s">
        <v>27</v>
      </c>
      <c r="H919" s="4" t="s">
        <v>1607</v>
      </c>
    </row>
    <row r="920" ht="15.75" customHeight="1">
      <c r="A920" s="65">
        <v>919.0</v>
      </c>
      <c r="B920" s="2" t="s">
        <v>1431</v>
      </c>
      <c r="C920" s="4" t="s">
        <v>1432</v>
      </c>
      <c r="D920" s="4" t="s">
        <v>31</v>
      </c>
      <c r="E920" s="4" t="s">
        <v>18</v>
      </c>
      <c r="F920" s="4" t="s">
        <v>18</v>
      </c>
      <c r="G920" s="4" t="s">
        <v>27</v>
      </c>
      <c r="H920" s="4" t="s">
        <v>1608</v>
      </c>
    </row>
    <row r="921" ht="15.75" customHeight="1">
      <c r="A921" s="65">
        <v>920.0</v>
      </c>
      <c r="B921" s="2" t="s">
        <v>514</v>
      </c>
      <c r="C921" s="4" t="s">
        <v>80</v>
      </c>
      <c r="D921" s="4" t="s">
        <v>32</v>
      </c>
      <c r="E921" s="4" t="s">
        <v>7</v>
      </c>
      <c r="F921" s="4" t="s">
        <v>7</v>
      </c>
      <c r="G921" s="4"/>
      <c r="H921" s="4" t="s">
        <v>1609</v>
      </c>
    </row>
    <row r="922" ht="15.75" customHeight="1">
      <c r="A922" s="65">
        <v>921.0</v>
      </c>
      <c r="B922" s="2" t="s">
        <v>514</v>
      </c>
      <c r="C922" s="4" t="s">
        <v>80</v>
      </c>
      <c r="D922" s="4" t="s">
        <v>33</v>
      </c>
      <c r="E922" s="4" t="s">
        <v>7</v>
      </c>
      <c r="F922" s="4" t="s">
        <v>7</v>
      </c>
      <c r="G922" s="4" t="s">
        <v>24</v>
      </c>
      <c r="H922" s="4" t="s">
        <v>1392</v>
      </c>
    </row>
    <row r="923" ht="15.75" customHeight="1">
      <c r="A923" s="65">
        <v>922.0</v>
      </c>
      <c r="B923" s="2" t="s">
        <v>707</v>
      </c>
      <c r="C923" s="4" t="s">
        <v>705</v>
      </c>
      <c r="D923" s="4" t="s">
        <v>33</v>
      </c>
      <c r="E923" s="4" t="s">
        <v>18</v>
      </c>
      <c r="F923" s="4" t="s">
        <v>18</v>
      </c>
      <c r="G923" s="4" t="s">
        <v>27</v>
      </c>
      <c r="H923" s="4"/>
    </row>
    <row r="924" ht="15.75" customHeight="1">
      <c r="A924" s="65">
        <v>923.0</v>
      </c>
      <c r="B924" s="2" t="s">
        <v>348</v>
      </c>
      <c r="C924" s="4" t="s">
        <v>255</v>
      </c>
      <c r="D924" s="4" t="s">
        <v>31</v>
      </c>
      <c r="E924" s="4" t="s">
        <v>7</v>
      </c>
      <c r="F924" s="4" t="s">
        <v>7</v>
      </c>
      <c r="G924" s="4" t="s">
        <v>68</v>
      </c>
      <c r="H924" s="4" t="s">
        <v>1610</v>
      </c>
    </row>
    <row r="925" ht="15.75" customHeight="1">
      <c r="A925" s="65">
        <v>924.0</v>
      </c>
      <c r="B925" s="2" t="s">
        <v>707</v>
      </c>
      <c r="C925" s="4" t="s">
        <v>705</v>
      </c>
      <c r="D925" s="4" t="s">
        <v>31</v>
      </c>
      <c r="E925" s="4" t="s">
        <v>18</v>
      </c>
      <c r="F925" s="4" t="s">
        <v>18</v>
      </c>
      <c r="G925" s="4" t="s">
        <v>24</v>
      </c>
      <c r="H925" s="4"/>
    </row>
    <row r="926" ht="15.75" customHeight="1">
      <c r="A926" s="65">
        <v>925.0</v>
      </c>
      <c r="B926" s="2" t="s">
        <v>103</v>
      </c>
      <c r="C926" s="4" t="s">
        <v>104</v>
      </c>
      <c r="D926" s="4" t="s">
        <v>31</v>
      </c>
      <c r="E926" s="4" t="s">
        <v>18</v>
      </c>
      <c r="F926" s="4" t="s">
        <v>18</v>
      </c>
      <c r="G926" s="4" t="s">
        <v>68</v>
      </c>
      <c r="H926" s="4"/>
    </row>
    <row r="927" ht="15.75" customHeight="1">
      <c r="A927" s="65">
        <v>926.0</v>
      </c>
      <c r="B927" s="2" t="s">
        <v>1611</v>
      </c>
      <c r="C927" s="4" t="s">
        <v>426</v>
      </c>
      <c r="D927" s="4" t="s">
        <v>33</v>
      </c>
      <c r="E927" s="4" t="s">
        <v>18</v>
      </c>
      <c r="F927" s="4" t="s">
        <v>18</v>
      </c>
      <c r="G927" s="4" t="s">
        <v>24</v>
      </c>
      <c r="H927" s="4" t="s">
        <v>1612</v>
      </c>
    </row>
    <row r="928" ht="15.75" customHeight="1">
      <c r="A928" s="65">
        <v>927.0</v>
      </c>
      <c r="B928" s="2" t="s">
        <v>278</v>
      </c>
      <c r="C928" s="4" t="s">
        <v>148</v>
      </c>
      <c r="D928" s="4" t="s">
        <v>31</v>
      </c>
      <c r="E928" s="4" t="s">
        <v>18</v>
      </c>
      <c r="F928" s="4" t="s">
        <v>18</v>
      </c>
      <c r="G928" s="4" t="s">
        <v>27</v>
      </c>
      <c r="H928" s="4" t="s">
        <v>1614</v>
      </c>
    </row>
    <row r="929" ht="15.75" customHeight="1">
      <c r="A929" s="65">
        <v>928.0</v>
      </c>
      <c r="B929" s="2" t="s">
        <v>1234</v>
      </c>
      <c r="C929" s="4" t="s">
        <v>148</v>
      </c>
      <c r="D929" s="4" t="s">
        <v>31</v>
      </c>
      <c r="E929" s="4" t="s">
        <v>18</v>
      </c>
      <c r="F929" s="4" t="s">
        <v>18</v>
      </c>
      <c r="G929" s="4" t="s">
        <v>27</v>
      </c>
      <c r="H929" s="4"/>
    </row>
    <row r="930" ht="15.75" customHeight="1">
      <c r="A930" s="65">
        <v>929.0</v>
      </c>
      <c r="B930" s="2" t="s">
        <v>211</v>
      </c>
      <c r="C930" s="4" t="s">
        <v>212</v>
      </c>
      <c r="D930" s="4" t="s">
        <v>31</v>
      </c>
      <c r="E930" s="4" t="s">
        <v>18</v>
      </c>
      <c r="F930" s="4" t="s">
        <v>7</v>
      </c>
      <c r="G930" s="4" t="s">
        <v>68</v>
      </c>
      <c r="H930" s="4" t="s">
        <v>1615</v>
      </c>
    </row>
    <row r="931" ht="15.75" customHeight="1">
      <c r="A931" s="65">
        <v>930.0</v>
      </c>
      <c r="B931" s="2" t="s">
        <v>720</v>
      </c>
      <c r="C931" s="4" t="s">
        <v>721</v>
      </c>
      <c r="D931" s="4" t="s">
        <v>31</v>
      </c>
      <c r="E931" s="4" t="s">
        <v>18</v>
      </c>
      <c r="F931" s="4" t="s">
        <v>18</v>
      </c>
      <c r="G931" s="4" t="s">
        <v>27</v>
      </c>
      <c r="H931" s="4" t="s">
        <v>1616</v>
      </c>
    </row>
    <row r="932" ht="15.75" customHeight="1">
      <c r="A932" s="65">
        <v>931.0</v>
      </c>
      <c r="B932" s="2" t="s">
        <v>741</v>
      </c>
      <c r="C932" s="4" t="s">
        <v>742</v>
      </c>
      <c r="D932" s="4" t="s">
        <v>31</v>
      </c>
      <c r="E932" s="4" t="s">
        <v>18</v>
      </c>
      <c r="F932" s="4" t="s">
        <v>18</v>
      </c>
      <c r="G932" s="4" t="s">
        <v>27</v>
      </c>
      <c r="H932" s="4" t="s">
        <v>1618</v>
      </c>
    </row>
    <row r="933" ht="15.75" customHeight="1">
      <c r="A933" s="65">
        <v>932.0</v>
      </c>
      <c r="B933" s="2" t="s">
        <v>1541</v>
      </c>
      <c r="C933" s="4" t="s">
        <v>742</v>
      </c>
      <c r="D933" s="4" t="s">
        <v>31</v>
      </c>
      <c r="E933" s="4" t="s">
        <v>18</v>
      </c>
      <c r="F933" s="4" t="s">
        <v>18</v>
      </c>
      <c r="G933" s="4" t="s">
        <v>27</v>
      </c>
      <c r="H933" s="4" t="s">
        <v>1619</v>
      </c>
    </row>
    <row r="934" ht="15.75" customHeight="1">
      <c r="A934" s="65">
        <v>933.0</v>
      </c>
      <c r="B934" s="2" t="s">
        <v>1541</v>
      </c>
      <c r="C934" s="4" t="s">
        <v>742</v>
      </c>
      <c r="D934" s="4" t="s">
        <v>31</v>
      </c>
      <c r="E934" s="4" t="s">
        <v>18</v>
      </c>
      <c r="F934" s="4" t="s">
        <v>18</v>
      </c>
      <c r="G934" s="4" t="s">
        <v>27</v>
      </c>
      <c r="H934" s="4" t="s">
        <v>1620</v>
      </c>
    </row>
    <row r="935" ht="15.75" customHeight="1">
      <c r="A935" s="65">
        <v>934.0</v>
      </c>
      <c r="B935" s="2" t="s">
        <v>1541</v>
      </c>
      <c r="C935" s="4" t="s">
        <v>742</v>
      </c>
      <c r="D935" s="4" t="s">
        <v>31</v>
      </c>
      <c r="E935" s="4" t="s">
        <v>18</v>
      </c>
      <c r="F935" s="4" t="s">
        <v>18</v>
      </c>
      <c r="G935" s="4" t="s">
        <v>27</v>
      </c>
      <c r="H935" s="4"/>
    </row>
    <row r="936" ht="15.75" customHeight="1">
      <c r="A936" s="65">
        <v>935.0</v>
      </c>
      <c r="B936" s="2" t="s">
        <v>1547</v>
      </c>
      <c r="C936" s="4" t="s">
        <v>742</v>
      </c>
      <c r="D936" s="4" t="s">
        <v>31</v>
      </c>
      <c r="E936" s="4" t="s">
        <v>18</v>
      </c>
      <c r="F936" s="4" t="s">
        <v>18</v>
      </c>
      <c r="G936" s="4" t="s">
        <v>27</v>
      </c>
      <c r="H936" s="4" t="s">
        <v>1621</v>
      </c>
    </row>
    <row r="937" ht="15.75" customHeight="1">
      <c r="A937" s="65">
        <v>936.0</v>
      </c>
      <c r="B937" s="2" t="s">
        <v>927</v>
      </c>
      <c r="C937" s="4" t="s">
        <v>148</v>
      </c>
      <c r="D937" s="4" t="s">
        <v>31</v>
      </c>
      <c r="E937" s="4" t="s">
        <v>18</v>
      </c>
      <c r="F937" s="4" t="s">
        <v>18</v>
      </c>
      <c r="G937" s="4" t="s">
        <v>27</v>
      </c>
      <c r="H937" s="4"/>
    </row>
    <row r="938" ht="15.75" customHeight="1">
      <c r="A938" s="65">
        <v>937.0</v>
      </c>
      <c r="B938" s="2" t="s">
        <v>617</v>
      </c>
      <c r="C938" s="4" t="s">
        <v>618</v>
      </c>
      <c r="D938" s="4" t="s">
        <v>31</v>
      </c>
      <c r="E938" s="4" t="s">
        <v>18</v>
      </c>
      <c r="F938" s="4" t="s">
        <v>7</v>
      </c>
      <c r="G938" s="4" t="s">
        <v>27</v>
      </c>
      <c r="H938" s="4" t="s">
        <v>1622</v>
      </c>
    </row>
    <row r="939" ht="15.75" customHeight="1">
      <c r="A939" s="65">
        <v>938.0</v>
      </c>
      <c r="B939" s="2" t="s">
        <v>1623</v>
      </c>
      <c r="C939" s="4" t="s">
        <v>416</v>
      </c>
      <c r="D939" s="4" t="s">
        <v>35</v>
      </c>
      <c r="E939" s="4" t="s">
        <v>18</v>
      </c>
      <c r="F939" s="4" t="s">
        <v>18</v>
      </c>
      <c r="G939" s="4" t="s">
        <v>27</v>
      </c>
      <c r="H939" s="4" t="s">
        <v>1624</v>
      </c>
    </row>
    <row r="940" ht="15.75" customHeight="1">
      <c r="A940" s="65">
        <v>939.0</v>
      </c>
      <c r="B940" s="2" t="s">
        <v>1001</v>
      </c>
      <c r="C940" s="4" t="s">
        <v>1002</v>
      </c>
      <c r="D940" s="4" t="s">
        <v>31</v>
      </c>
      <c r="E940" s="4" t="s">
        <v>18</v>
      </c>
      <c r="F940" s="4" t="s">
        <v>18</v>
      </c>
      <c r="G940" s="4" t="s">
        <v>127</v>
      </c>
      <c r="H940" s="4"/>
    </row>
    <row r="941" ht="15.75" customHeight="1">
      <c r="A941" s="65">
        <v>940.0</v>
      </c>
      <c r="B941" s="2" t="s">
        <v>259</v>
      </c>
      <c r="C941" s="4" t="s">
        <v>260</v>
      </c>
      <c r="D941" s="4" t="s">
        <v>31</v>
      </c>
      <c r="E941" s="4" t="s">
        <v>18</v>
      </c>
      <c r="F941" s="4" t="s">
        <v>19</v>
      </c>
      <c r="G941" s="4" t="s">
        <v>68</v>
      </c>
      <c r="H941" s="4" t="s">
        <v>1625</v>
      </c>
    </row>
    <row r="942" ht="15.75" customHeight="1">
      <c r="A942" s="65">
        <v>941.0</v>
      </c>
      <c r="B942" s="2" t="s">
        <v>1626</v>
      </c>
      <c r="C942" s="4" t="s">
        <v>439</v>
      </c>
      <c r="D942" s="4" t="s">
        <v>35</v>
      </c>
      <c r="E942" s="4" t="s">
        <v>18</v>
      </c>
      <c r="F942" s="4" t="s">
        <v>18</v>
      </c>
      <c r="G942" s="4" t="s">
        <v>27</v>
      </c>
      <c r="H942" s="4" t="s">
        <v>1627</v>
      </c>
    </row>
    <row r="943" ht="15.75" customHeight="1">
      <c r="A943" s="65">
        <v>942.0</v>
      </c>
      <c r="B943" s="2" t="s">
        <v>786</v>
      </c>
      <c r="C943" s="4" t="s">
        <v>788</v>
      </c>
      <c r="D943" s="4" t="s">
        <v>31</v>
      </c>
      <c r="E943" s="4" t="s">
        <v>18</v>
      </c>
      <c r="F943" s="4" t="s">
        <v>18</v>
      </c>
      <c r="G943" s="4" t="s">
        <v>68</v>
      </c>
      <c r="H943" s="4"/>
    </row>
    <row r="944" ht="15.75" customHeight="1">
      <c r="A944" s="65">
        <v>943.0</v>
      </c>
      <c r="B944" s="2" t="s">
        <v>1450</v>
      </c>
      <c r="C944" s="4" t="s">
        <v>1452</v>
      </c>
      <c r="D944" s="4" t="s">
        <v>35</v>
      </c>
      <c r="E944" s="4" t="s">
        <v>18</v>
      </c>
      <c r="F944" s="4" t="s">
        <v>18</v>
      </c>
      <c r="G944" s="4" t="s">
        <v>27</v>
      </c>
      <c r="H944" s="4" t="s">
        <v>1629</v>
      </c>
    </row>
    <row r="945" ht="15.75" customHeight="1">
      <c r="A945" s="65">
        <v>944.0</v>
      </c>
      <c r="B945" s="2" t="s">
        <v>1455</v>
      </c>
      <c r="C945" s="4" t="s">
        <v>829</v>
      </c>
      <c r="D945" s="4" t="s">
        <v>31</v>
      </c>
      <c r="E945" s="4" t="s">
        <v>7</v>
      </c>
      <c r="F945" s="4" t="s">
        <v>7</v>
      </c>
      <c r="G945" s="4"/>
      <c r="H945" s="76" t="s">
        <v>1631</v>
      </c>
    </row>
    <row r="946" ht="15.75" customHeight="1">
      <c r="A946" s="65">
        <v>945.0</v>
      </c>
      <c r="B946" s="2" t="s">
        <v>1632</v>
      </c>
      <c r="C946" s="4" t="s">
        <v>338</v>
      </c>
      <c r="D946" s="4" t="s">
        <v>33</v>
      </c>
      <c r="E946" s="4" t="s">
        <v>18</v>
      </c>
      <c r="F946" s="4" t="s">
        <v>18</v>
      </c>
      <c r="G946" s="4" t="s">
        <v>27</v>
      </c>
      <c r="H946" s="4" t="s">
        <v>1633</v>
      </c>
    </row>
    <row r="947" ht="15.75" customHeight="1">
      <c r="A947" s="65">
        <v>946.0</v>
      </c>
      <c r="B947" s="2" t="s">
        <v>247</v>
      </c>
      <c r="C947" s="4" t="s">
        <v>72</v>
      </c>
      <c r="D947" s="4" t="s">
        <v>31</v>
      </c>
      <c r="E947" s="4" t="s">
        <v>18</v>
      </c>
      <c r="F947" s="4" t="s">
        <v>18</v>
      </c>
      <c r="G947" s="4" t="s">
        <v>27</v>
      </c>
      <c r="H947" s="4" t="s">
        <v>1634</v>
      </c>
    </row>
    <row r="948" ht="15.75" customHeight="1">
      <c r="A948" s="65">
        <v>947.0</v>
      </c>
      <c r="B948" s="2" t="s">
        <v>247</v>
      </c>
      <c r="C948" s="4" t="s">
        <v>72</v>
      </c>
      <c r="D948" s="4" t="s">
        <v>31</v>
      </c>
      <c r="E948" s="4" t="s">
        <v>18</v>
      </c>
      <c r="F948" s="4" t="s">
        <v>18</v>
      </c>
      <c r="G948" s="4" t="s">
        <v>27</v>
      </c>
      <c r="H948" s="4" t="s">
        <v>1635</v>
      </c>
    </row>
    <row r="949" ht="15.75" customHeight="1">
      <c r="A949" s="65">
        <v>948.0</v>
      </c>
      <c r="B949" s="2" t="s">
        <v>1457</v>
      </c>
      <c r="C949" s="4" t="s">
        <v>1458</v>
      </c>
      <c r="D949" s="4" t="s">
        <v>35</v>
      </c>
      <c r="E949" s="4" t="s">
        <v>18</v>
      </c>
      <c r="F949" s="4" t="s">
        <v>18</v>
      </c>
      <c r="G949" s="4" t="s">
        <v>27</v>
      </c>
      <c r="H949" s="4"/>
    </row>
    <row r="950" ht="15.75" customHeight="1">
      <c r="A950" s="65">
        <v>949.0</v>
      </c>
      <c r="B950" s="2" t="s">
        <v>1394</v>
      </c>
      <c r="C950" s="4" t="s">
        <v>1395</v>
      </c>
      <c r="D950" s="4" t="s">
        <v>32</v>
      </c>
      <c r="E950" s="4" t="s">
        <v>18</v>
      </c>
      <c r="F950" s="4" t="s">
        <v>18</v>
      </c>
      <c r="G950" s="4" t="s">
        <v>27</v>
      </c>
      <c r="H950" s="4" t="s">
        <v>1636</v>
      </c>
    </row>
    <row r="951" ht="15.75" customHeight="1">
      <c r="A951" s="65">
        <v>950.0</v>
      </c>
      <c r="B951" s="2" t="s">
        <v>231</v>
      </c>
      <c r="C951" s="4" t="s">
        <v>232</v>
      </c>
      <c r="D951" s="4" t="s">
        <v>31</v>
      </c>
      <c r="E951" s="4" t="s">
        <v>7</v>
      </c>
      <c r="F951" s="4" t="s">
        <v>7</v>
      </c>
      <c r="G951" s="4" t="s">
        <v>68</v>
      </c>
      <c r="H951" s="4" t="s">
        <v>1638</v>
      </c>
    </row>
    <row r="952" ht="15.75" customHeight="1">
      <c r="A952" s="65">
        <v>951.0</v>
      </c>
      <c r="B952" s="2" t="s">
        <v>1639</v>
      </c>
      <c r="C952" s="4" t="s">
        <v>343</v>
      </c>
      <c r="D952" s="4" t="s">
        <v>35</v>
      </c>
      <c r="E952" s="4" t="s">
        <v>18</v>
      </c>
      <c r="F952" s="4" t="s">
        <v>18</v>
      </c>
      <c r="G952" s="4" t="s">
        <v>27</v>
      </c>
      <c r="H952" s="4" t="s">
        <v>1640</v>
      </c>
    </row>
    <row r="953" ht="15.75" customHeight="1">
      <c r="A953" s="65">
        <v>952.0</v>
      </c>
      <c r="B953" s="2" t="s">
        <v>1641</v>
      </c>
      <c r="C953" s="4" t="s">
        <v>380</v>
      </c>
      <c r="D953" s="4" t="s">
        <v>35</v>
      </c>
      <c r="E953" s="4" t="s">
        <v>18</v>
      </c>
      <c r="F953" s="4" t="s">
        <v>18</v>
      </c>
      <c r="G953" s="4" t="s">
        <v>27</v>
      </c>
      <c r="H953" s="4" t="s">
        <v>1642</v>
      </c>
    </row>
    <row r="954" ht="15.75" customHeight="1">
      <c r="A954" s="65">
        <v>953.0</v>
      </c>
      <c r="B954" s="2" t="s">
        <v>934</v>
      </c>
      <c r="C954" s="4" t="s">
        <v>935</v>
      </c>
      <c r="D954" s="4" t="s">
        <v>31</v>
      </c>
      <c r="E954" s="4" t="s">
        <v>18</v>
      </c>
      <c r="F954" s="4" t="s">
        <v>18</v>
      </c>
      <c r="G954" s="4" t="s">
        <v>27</v>
      </c>
      <c r="H954" s="4"/>
    </row>
    <row r="955" ht="15.75" customHeight="1">
      <c r="A955" s="65">
        <v>954.0</v>
      </c>
      <c r="B955" s="2" t="s">
        <v>1463</v>
      </c>
      <c r="C955" s="4" t="s">
        <v>1464</v>
      </c>
      <c r="D955" s="4" t="s">
        <v>35</v>
      </c>
      <c r="E955" s="4" t="s">
        <v>18</v>
      </c>
      <c r="F955" s="4" t="s">
        <v>18</v>
      </c>
      <c r="G955" s="4" t="s">
        <v>27</v>
      </c>
      <c r="H955" s="4" t="s">
        <v>1643</v>
      </c>
    </row>
    <row r="956" ht="15.75" customHeight="1">
      <c r="A956" s="65">
        <v>955.0</v>
      </c>
      <c r="B956" s="2" t="s">
        <v>346</v>
      </c>
      <c r="C956" s="4" t="s">
        <v>347</v>
      </c>
      <c r="D956" s="4" t="s">
        <v>31</v>
      </c>
      <c r="E956" s="4" t="s">
        <v>18</v>
      </c>
      <c r="F956" s="4" t="s">
        <v>18</v>
      </c>
      <c r="G956" s="4" t="s">
        <v>24</v>
      </c>
      <c r="H956" s="4" t="s">
        <v>1644</v>
      </c>
    </row>
    <row r="957" ht="15.75" customHeight="1">
      <c r="A957" s="65">
        <v>956.0</v>
      </c>
      <c r="B957" s="2" t="s">
        <v>635</v>
      </c>
      <c r="C957" s="4" t="s">
        <v>636</v>
      </c>
      <c r="D957" s="4" t="s">
        <v>31</v>
      </c>
      <c r="E957" s="4" t="s">
        <v>18</v>
      </c>
      <c r="F957" s="4" t="s">
        <v>18</v>
      </c>
      <c r="G957" s="4" t="s">
        <v>27</v>
      </c>
      <c r="H957" s="4" t="s">
        <v>1645</v>
      </c>
    </row>
    <row r="958" ht="15.75" customHeight="1">
      <c r="A958" s="65">
        <v>957.0</v>
      </c>
      <c r="B958" s="2" t="s">
        <v>729</v>
      </c>
      <c r="C958" s="4" t="s">
        <v>172</v>
      </c>
      <c r="D958" s="4" t="s">
        <v>31</v>
      </c>
      <c r="E958" s="4" t="s">
        <v>7</v>
      </c>
      <c r="F958" s="4" t="s">
        <v>7</v>
      </c>
      <c r="G958" s="4" t="s">
        <v>68</v>
      </c>
      <c r="H958" s="77" t="s">
        <v>1646</v>
      </c>
    </row>
    <row r="959" ht="15.75" customHeight="1">
      <c r="A959" s="65">
        <v>958.0</v>
      </c>
      <c r="B959" s="2" t="s">
        <v>282</v>
      </c>
      <c r="C959" s="4" t="s">
        <v>283</v>
      </c>
      <c r="D959" s="4" t="s">
        <v>31</v>
      </c>
      <c r="E959" s="4" t="s">
        <v>7</v>
      </c>
      <c r="F959" s="4" t="s">
        <v>7</v>
      </c>
      <c r="G959" s="4"/>
      <c r="H959" s="4" t="s">
        <v>1647</v>
      </c>
    </row>
    <row r="960" ht="15.75" customHeight="1">
      <c r="A960" s="65">
        <v>959.0</v>
      </c>
      <c r="B960" s="2" t="s">
        <v>1648</v>
      </c>
      <c r="C960" s="4" t="s">
        <v>343</v>
      </c>
      <c r="D960" s="4" t="s">
        <v>35</v>
      </c>
      <c r="E960" s="4" t="s">
        <v>18</v>
      </c>
      <c r="F960" s="4" t="s">
        <v>18</v>
      </c>
      <c r="G960" s="4" t="s">
        <v>27</v>
      </c>
      <c r="H960" s="4" t="s">
        <v>1649</v>
      </c>
    </row>
    <row r="961" ht="15.75" customHeight="1">
      <c r="A961" s="65">
        <v>960.0</v>
      </c>
      <c r="B961" s="2" t="s">
        <v>1650</v>
      </c>
      <c r="C961" s="4" t="s">
        <v>394</v>
      </c>
      <c r="D961" s="4" t="s">
        <v>35</v>
      </c>
      <c r="E961" s="4" t="s">
        <v>18</v>
      </c>
      <c r="F961" s="4" t="s">
        <v>18</v>
      </c>
      <c r="G961" s="4" t="s">
        <v>27</v>
      </c>
      <c r="H961" s="4" t="s">
        <v>1651</v>
      </c>
    </row>
    <row r="962" ht="15.75" customHeight="1">
      <c r="A962" s="65">
        <v>961.0</v>
      </c>
      <c r="B962" s="2" t="s">
        <v>1211</v>
      </c>
      <c r="C962" s="4" t="s">
        <v>1212</v>
      </c>
      <c r="D962" s="4" t="s">
        <v>31</v>
      </c>
      <c r="E962" s="4" t="s">
        <v>18</v>
      </c>
      <c r="F962" s="4" t="s">
        <v>18</v>
      </c>
      <c r="G962" s="4" t="s">
        <v>27</v>
      </c>
      <c r="H962" s="4" t="s">
        <v>1652</v>
      </c>
    </row>
    <row r="963" ht="15.75" customHeight="1">
      <c r="A963" s="65">
        <v>962.0</v>
      </c>
      <c r="B963" s="2" t="s">
        <v>1653</v>
      </c>
      <c r="C963" s="4" t="s">
        <v>324</v>
      </c>
      <c r="D963" s="4" t="s">
        <v>35</v>
      </c>
      <c r="E963" s="4" t="s">
        <v>18</v>
      </c>
      <c r="F963" s="4" t="s">
        <v>18</v>
      </c>
      <c r="G963" s="4" t="s">
        <v>27</v>
      </c>
      <c r="H963" s="4"/>
    </row>
    <row r="964" ht="15.75" customHeight="1">
      <c r="A964" s="65">
        <v>963.0</v>
      </c>
      <c r="B964" s="2" t="s">
        <v>1121</v>
      </c>
      <c r="C964" s="4" t="s">
        <v>1122</v>
      </c>
      <c r="D964" s="4" t="s">
        <v>31</v>
      </c>
      <c r="E964" s="4" t="s">
        <v>18</v>
      </c>
      <c r="F964" s="4" t="s">
        <v>18</v>
      </c>
      <c r="G964" s="4" t="s">
        <v>27</v>
      </c>
      <c r="H964" s="4" t="s">
        <v>1654</v>
      </c>
    </row>
    <row r="965" ht="15.75" customHeight="1">
      <c r="A965" s="65">
        <v>964.0</v>
      </c>
      <c r="B965" s="2" t="s">
        <v>1655</v>
      </c>
      <c r="C965" s="4" t="s">
        <v>415</v>
      </c>
      <c r="D965" s="4" t="s">
        <v>35</v>
      </c>
      <c r="E965" s="4" t="s">
        <v>18</v>
      </c>
      <c r="F965" s="4" t="s">
        <v>18</v>
      </c>
      <c r="G965" s="4" t="s">
        <v>27</v>
      </c>
      <c r="H965" s="4"/>
    </row>
    <row r="966" ht="15.75" customHeight="1">
      <c r="A966" s="65">
        <v>965.0</v>
      </c>
      <c r="B966" s="2" t="s">
        <v>1367</v>
      </c>
      <c r="C966" s="4" t="s">
        <v>1017</v>
      </c>
      <c r="D966" s="4" t="s">
        <v>31</v>
      </c>
      <c r="E966" s="4" t="s">
        <v>18</v>
      </c>
      <c r="F966" s="4" t="s">
        <v>18</v>
      </c>
      <c r="G966" s="4" t="s">
        <v>27</v>
      </c>
      <c r="H966" s="4" t="s">
        <v>1656</v>
      </c>
    </row>
    <row r="967" ht="15.75" customHeight="1">
      <c r="A967" s="65">
        <v>966.0</v>
      </c>
      <c r="B967" s="2" t="s">
        <v>1657</v>
      </c>
      <c r="C967" s="4" t="s">
        <v>355</v>
      </c>
      <c r="D967" s="4" t="s">
        <v>35</v>
      </c>
      <c r="E967" s="4" t="s">
        <v>18</v>
      </c>
      <c r="F967" s="4" t="s">
        <v>18</v>
      </c>
      <c r="G967" s="4" t="s">
        <v>27</v>
      </c>
      <c r="H967" s="4" t="s">
        <v>1658</v>
      </c>
    </row>
    <row r="968" ht="15.75" customHeight="1">
      <c r="A968" s="65">
        <v>967.0</v>
      </c>
      <c r="B968" s="2" t="s">
        <v>1061</v>
      </c>
      <c r="C968" s="4" t="s">
        <v>980</v>
      </c>
      <c r="D968" s="4" t="s">
        <v>31</v>
      </c>
      <c r="E968" s="4" t="s">
        <v>18</v>
      </c>
      <c r="F968" s="4" t="s">
        <v>18</v>
      </c>
      <c r="G968" s="4" t="s">
        <v>27</v>
      </c>
      <c r="H968" s="4" t="s">
        <v>1659</v>
      </c>
    </row>
    <row r="969" ht="15.75" customHeight="1">
      <c r="A969" s="65">
        <v>968.0</v>
      </c>
      <c r="B969" s="2" t="s">
        <v>1474</v>
      </c>
      <c r="C969" s="4" t="s">
        <v>1475</v>
      </c>
      <c r="D969" s="4" t="s">
        <v>111</v>
      </c>
      <c r="E969" s="4" t="s">
        <v>18</v>
      </c>
      <c r="F969" s="4" t="s">
        <v>18</v>
      </c>
      <c r="G969" s="4" t="s">
        <v>27</v>
      </c>
      <c r="H969" s="4"/>
    </row>
    <row r="970" ht="15.75" customHeight="1">
      <c r="A970" s="65">
        <v>969.0</v>
      </c>
      <c r="B970" s="2" t="s">
        <v>1660</v>
      </c>
      <c r="C970" s="4" t="s">
        <v>406</v>
      </c>
      <c r="D970" s="4" t="s">
        <v>35</v>
      </c>
      <c r="E970" s="4" t="s">
        <v>18</v>
      </c>
      <c r="F970" s="4" t="s">
        <v>18</v>
      </c>
      <c r="G970" s="4" t="s">
        <v>127</v>
      </c>
      <c r="H970" s="4" t="s">
        <v>1661</v>
      </c>
    </row>
    <row r="971" ht="15.75" customHeight="1">
      <c r="A971" s="65">
        <v>970.0</v>
      </c>
      <c r="B971" s="2" t="s">
        <v>1426</v>
      </c>
      <c r="C971" s="4" t="s">
        <v>1427</v>
      </c>
      <c r="D971" s="4" t="s">
        <v>31</v>
      </c>
      <c r="E971" s="4" t="s">
        <v>18</v>
      </c>
      <c r="F971" s="4" t="s">
        <v>18</v>
      </c>
      <c r="G971" s="4" t="s">
        <v>27</v>
      </c>
      <c r="H971" s="4"/>
    </row>
    <row r="972" ht="15.75" customHeight="1">
      <c r="A972" s="65">
        <v>971.0</v>
      </c>
      <c r="B972" s="2" t="s">
        <v>382</v>
      </c>
      <c r="C972" s="4" t="s">
        <v>372</v>
      </c>
      <c r="D972" s="4" t="s">
        <v>31</v>
      </c>
      <c r="E972" s="4" t="s">
        <v>18</v>
      </c>
      <c r="F972" s="4" t="s">
        <v>18</v>
      </c>
      <c r="G972" s="4" t="s">
        <v>27</v>
      </c>
      <c r="H972" s="4" t="s">
        <v>1662</v>
      </c>
    </row>
    <row r="973" ht="15.75" customHeight="1">
      <c r="A973" s="65">
        <v>972.0</v>
      </c>
      <c r="B973" s="2" t="s">
        <v>1345</v>
      </c>
      <c r="C973" s="4" t="s">
        <v>347</v>
      </c>
      <c r="D973" s="4" t="s">
        <v>31</v>
      </c>
      <c r="E973" s="4" t="s">
        <v>7</v>
      </c>
      <c r="F973" s="4" t="s">
        <v>7</v>
      </c>
      <c r="G973" s="4" t="s">
        <v>68</v>
      </c>
      <c r="H973" s="4" t="s">
        <v>1663</v>
      </c>
    </row>
    <row r="974" ht="15.75" customHeight="1">
      <c r="A974" s="65">
        <v>973.0</v>
      </c>
      <c r="B974" s="2" t="s">
        <v>847</v>
      </c>
      <c r="C974" s="4" t="s">
        <v>848</v>
      </c>
      <c r="D974" s="4" t="s">
        <v>35</v>
      </c>
      <c r="E974" s="4" t="s">
        <v>18</v>
      </c>
      <c r="F974" s="4" t="s">
        <v>18</v>
      </c>
      <c r="G974" s="4" t="s">
        <v>24</v>
      </c>
      <c r="H974" s="4"/>
    </row>
    <row r="975" ht="15.75" customHeight="1">
      <c r="A975" s="65">
        <v>974.0</v>
      </c>
      <c r="B975" s="2" t="s">
        <v>1664</v>
      </c>
      <c r="C975" s="4" t="s">
        <v>324</v>
      </c>
      <c r="D975" s="4" t="s">
        <v>31</v>
      </c>
      <c r="E975" s="4" t="s">
        <v>7</v>
      </c>
      <c r="F975" s="4" t="s">
        <v>7</v>
      </c>
      <c r="G975" s="4" t="s">
        <v>68</v>
      </c>
      <c r="H975" s="4" t="s">
        <v>1665</v>
      </c>
    </row>
    <row r="976" ht="15.75" customHeight="1">
      <c r="A976" s="65">
        <v>975.0</v>
      </c>
      <c r="B976" s="2" t="s">
        <v>1666</v>
      </c>
      <c r="C976" s="4" t="s">
        <v>355</v>
      </c>
      <c r="D976" s="4" t="s">
        <v>35</v>
      </c>
      <c r="E976" s="4" t="s">
        <v>18</v>
      </c>
      <c r="F976" s="4" t="s">
        <v>18</v>
      </c>
      <c r="G976" s="4" t="s">
        <v>27</v>
      </c>
      <c r="H976" s="4" t="s">
        <v>1667</v>
      </c>
    </row>
    <row r="977" ht="15.75" customHeight="1">
      <c r="A977" s="65">
        <v>976.0</v>
      </c>
      <c r="B977" s="2" t="s">
        <v>346</v>
      </c>
      <c r="C977" s="4" t="s">
        <v>347</v>
      </c>
      <c r="D977" s="4" t="s">
        <v>31</v>
      </c>
      <c r="E977" s="4" t="s">
        <v>7</v>
      </c>
      <c r="F977" s="4" t="s">
        <v>7</v>
      </c>
      <c r="G977" s="4"/>
      <c r="H977" s="4"/>
    </row>
    <row r="978" ht="15.75" customHeight="1">
      <c r="A978" s="65">
        <v>977.0</v>
      </c>
      <c r="B978" s="2" t="s">
        <v>1168</v>
      </c>
      <c r="C978" s="4" t="s">
        <v>1169</v>
      </c>
      <c r="D978" s="4" t="s">
        <v>35</v>
      </c>
      <c r="E978" s="4" t="s">
        <v>18</v>
      </c>
      <c r="F978" s="4" t="s">
        <v>18</v>
      </c>
      <c r="G978" s="4" t="s">
        <v>27</v>
      </c>
      <c r="H978" s="4" t="s">
        <v>1668</v>
      </c>
    </row>
    <row r="979" ht="15.75" customHeight="1">
      <c r="A979" s="65">
        <v>978.0</v>
      </c>
      <c r="B979" s="2" t="s">
        <v>266</v>
      </c>
      <c r="C979" s="4" t="s">
        <v>257</v>
      </c>
      <c r="D979" s="4" t="s">
        <v>31</v>
      </c>
      <c r="E979" s="4" t="s">
        <v>18</v>
      </c>
      <c r="F979" s="4" t="s">
        <v>18</v>
      </c>
      <c r="G979" s="4" t="s">
        <v>27</v>
      </c>
      <c r="H979" s="4" t="s">
        <v>1669</v>
      </c>
    </row>
    <row r="980" ht="15.75" customHeight="1">
      <c r="A980" s="65">
        <v>979.0</v>
      </c>
      <c r="B980" s="2" t="s">
        <v>1483</v>
      </c>
      <c r="C980" s="4" t="s">
        <v>1484</v>
      </c>
      <c r="D980" s="4" t="s">
        <v>111</v>
      </c>
      <c r="E980" s="4" t="s">
        <v>7</v>
      </c>
      <c r="F980" s="4" t="s">
        <v>7</v>
      </c>
      <c r="G980" s="4" t="s">
        <v>27</v>
      </c>
      <c r="H980" s="4" t="s">
        <v>1670</v>
      </c>
    </row>
    <row r="981" ht="15.75" customHeight="1">
      <c r="A981" s="65">
        <v>980.0</v>
      </c>
      <c r="B981" s="2" t="s">
        <v>1529</v>
      </c>
      <c r="C981" s="4" t="s">
        <v>150</v>
      </c>
      <c r="D981" s="4" t="s">
        <v>31</v>
      </c>
      <c r="E981" s="4" t="s">
        <v>18</v>
      </c>
      <c r="F981" s="4" t="s">
        <v>18</v>
      </c>
      <c r="G981" s="4" t="s">
        <v>68</v>
      </c>
      <c r="H981" s="4" t="s">
        <v>1671</v>
      </c>
    </row>
    <row r="982" ht="15.75" customHeight="1">
      <c r="A982" s="65">
        <v>981.0</v>
      </c>
      <c r="B982" s="2" t="s">
        <v>626</v>
      </c>
      <c r="C982" s="4" t="s">
        <v>232</v>
      </c>
      <c r="D982" s="4" t="s">
        <v>31</v>
      </c>
      <c r="E982" s="4" t="s">
        <v>18</v>
      </c>
      <c r="F982" s="4" t="s">
        <v>18</v>
      </c>
      <c r="G982" s="4" t="s">
        <v>27</v>
      </c>
      <c r="H982" s="4" t="s">
        <v>1672</v>
      </c>
    </row>
    <row r="983" ht="15.75" customHeight="1">
      <c r="A983" s="65">
        <v>982.0</v>
      </c>
      <c r="B983" s="2" t="s">
        <v>565</v>
      </c>
      <c r="C983" s="4" t="s">
        <v>566</v>
      </c>
      <c r="D983" s="4" t="s">
        <v>111</v>
      </c>
      <c r="E983" s="4" t="s">
        <v>7</v>
      </c>
      <c r="F983" s="4" t="s">
        <v>7</v>
      </c>
      <c r="G983" s="4" t="s">
        <v>27</v>
      </c>
      <c r="H983" s="4" t="s">
        <v>1673</v>
      </c>
    </row>
    <row r="984" ht="15.75" customHeight="1">
      <c r="A984" s="65">
        <v>983.0</v>
      </c>
      <c r="B984" s="2" t="s">
        <v>1491</v>
      </c>
      <c r="C984" s="4" t="s">
        <v>977</v>
      </c>
      <c r="D984" s="4" t="s">
        <v>31</v>
      </c>
      <c r="E984" s="4" t="s">
        <v>18</v>
      </c>
      <c r="F984" s="4" t="s">
        <v>19</v>
      </c>
      <c r="G984" s="4" t="s">
        <v>68</v>
      </c>
      <c r="H984" s="4"/>
    </row>
    <row r="985" ht="15.75" customHeight="1">
      <c r="A985" s="65">
        <v>984.0</v>
      </c>
      <c r="B985" s="2" t="s">
        <v>538</v>
      </c>
      <c r="C985" s="4" t="s">
        <v>539</v>
      </c>
      <c r="D985" s="4" t="s">
        <v>31</v>
      </c>
      <c r="E985" s="4" t="s">
        <v>18</v>
      </c>
      <c r="F985" s="4" t="s">
        <v>18</v>
      </c>
      <c r="G985" s="4" t="s">
        <v>68</v>
      </c>
      <c r="H985" s="4"/>
    </row>
    <row r="986" ht="15.75" customHeight="1">
      <c r="A986" s="65">
        <v>985.0</v>
      </c>
      <c r="B986" s="2" t="s">
        <v>1584</v>
      </c>
      <c r="C986" s="4" t="s">
        <v>631</v>
      </c>
      <c r="D986" s="4" t="s">
        <v>31</v>
      </c>
      <c r="E986" s="4" t="s">
        <v>18</v>
      </c>
      <c r="F986" s="4" t="s">
        <v>18</v>
      </c>
      <c r="G986" s="4" t="s">
        <v>68</v>
      </c>
      <c r="H986" s="4" t="s">
        <v>1674</v>
      </c>
    </row>
    <row r="987" ht="15.75" customHeight="1">
      <c r="A987" s="65">
        <v>986.0</v>
      </c>
      <c r="B987" s="2" t="s">
        <v>1675</v>
      </c>
      <c r="C987" s="4" t="s">
        <v>338</v>
      </c>
      <c r="D987" s="4" t="s">
        <v>33</v>
      </c>
      <c r="E987" s="4" t="s">
        <v>18</v>
      </c>
      <c r="F987" s="4" t="s">
        <v>18</v>
      </c>
      <c r="G987" s="4" t="s">
        <v>27</v>
      </c>
      <c r="H987" s="4"/>
    </row>
    <row r="988" ht="15.75" customHeight="1">
      <c r="A988" s="65">
        <v>987.0</v>
      </c>
      <c r="B988" s="2" t="s">
        <v>389</v>
      </c>
      <c r="C988" s="4" t="s">
        <v>150</v>
      </c>
      <c r="D988" s="4" t="s">
        <v>31</v>
      </c>
      <c r="E988" s="4" t="s">
        <v>18</v>
      </c>
      <c r="F988" s="4" t="s">
        <v>18</v>
      </c>
      <c r="G988" s="4" t="s">
        <v>68</v>
      </c>
      <c r="H988" s="4" t="s">
        <v>1676</v>
      </c>
    </row>
    <row r="989" ht="15.75" customHeight="1">
      <c r="A989" s="65">
        <v>988.0</v>
      </c>
      <c r="B989" s="2" t="s">
        <v>1587</v>
      </c>
      <c r="C989" s="4" t="s">
        <v>72</v>
      </c>
      <c r="D989" s="4" t="s">
        <v>31</v>
      </c>
      <c r="E989" s="4" t="s">
        <v>18</v>
      </c>
      <c r="F989" s="4" t="s">
        <v>18</v>
      </c>
      <c r="G989" s="4" t="s">
        <v>27</v>
      </c>
      <c r="H989" s="4" t="s">
        <v>1677</v>
      </c>
    </row>
    <row r="990" ht="15.75" customHeight="1">
      <c r="A990" s="65">
        <v>989.0</v>
      </c>
      <c r="B990" s="2" t="s">
        <v>1678</v>
      </c>
      <c r="C990" s="4" t="s">
        <v>343</v>
      </c>
      <c r="D990" s="4" t="s">
        <v>33</v>
      </c>
      <c r="E990" s="4" t="s">
        <v>18</v>
      </c>
      <c r="F990" s="4" t="s">
        <v>18</v>
      </c>
      <c r="G990" s="4" t="s">
        <v>24</v>
      </c>
      <c r="H990" s="4" t="s">
        <v>1679</v>
      </c>
    </row>
    <row r="991" ht="15.75" customHeight="1">
      <c r="A991" s="65">
        <v>990.0</v>
      </c>
      <c r="B991" s="2" t="s">
        <v>346</v>
      </c>
      <c r="C991" s="4" t="s">
        <v>347</v>
      </c>
      <c r="D991" s="4" t="s">
        <v>31</v>
      </c>
      <c r="E991" s="4" t="s">
        <v>18</v>
      </c>
      <c r="F991" s="4" t="s">
        <v>18</v>
      </c>
      <c r="G991" s="4" t="s">
        <v>27</v>
      </c>
      <c r="H991" s="4"/>
    </row>
    <row r="992" ht="15.75" customHeight="1">
      <c r="A992" s="65">
        <v>991.0</v>
      </c>
      <c r="B992" s="2" t="s">
        <v>389</v>
      </c>
      <c r="C992" s="4" t="s">
        <v>150</v>
      </c>
      <c r="D992" s="4" t="s">
        <v>31</v>
      </c>
      <c r="E992" s="4" t="s">
        <v>18</v>
      </c>
      <c r="F992" s="4" t="s">
        <v>18</v>
      </c>
      <c r="G992" s="4" t="s">
        <v>68</v>
      </c>
      <c r="H992" s="4" t="s">
        <v>1680</v>
      </c>
    </row>
    <row r="993" ht="15.75" customHeight="1">
      <c r="A993" s="65">
        <v>992.0</v>
      </c>
      <c r="B993" s="2" t="s">
        <v>1439</v>
      </c>
      <c r="C993" s="4" t="s">
        <v>1440</v>
      </c>
      <c r="D993" s="4" t="s">
        <v>31</v>
      </c>
      <c r="E993" s="4" t="s">
        <v>18</v>
      </c>
      <c r="F993" s="4" t="s">
        <v>18</v>
      </c>
      <c r="G993" s="4" t="s">
        <v>27</v>
      </c>
      <c r="H993" s="4"/>
    </row>
    <row r="994" ht="15.75" customHeight="1">
      <c r="A994" s="65">
        <v>993.0</v>
      </c>
      <c r="B994" s="2" t="s">
        <v>879</v>
      </c>
      <c r="C994" s="4" t="s">
        <v>317</v>
      </c>
      <c r="D994" s="4" t="s">
        <v>31</v>
      </c>
      <c r="E994" s="4" t="s">
        <v>7</v>
      </c>
      <c r="F994" s="4" t="s">
        <v>7</v>
      </c>
      <c r="G994" s="4" t="s">
        <v>68</v>
      </c>
      <c r="H994" s="4" t="s">
        <v>1681</v>
      </c>
    </row>
    <row r="995" ht="15.75" customHeight="1">
      <c r="A995" s="65">
        <v>994.0</v>
      </c>
      <c r="B995" s="2" t="s">
        <v>1025</v>
      </c>
      <c r="C995" s="4" t="s">
        <v>343</v>
      </c>
      <c r="D995" s="4" t="s">
        <v>111</v>
      </c>
      <c r="E995" s="4" t="s">
        <v>18</v>
      </c>
      <c r="F995" s="4" t="s">
        <v>18</v>
      </c>
      <c r="G995" s="4" t="s">
        <v>27</v>
      </c>
      <c r="H995" s="4"/>
    </row>
    <row r="996" ht="15.75" customHeight="1">
      <c r="A996" s="65">
        <v>995.0</v>
      </c>
      <c r="B996" s="2" t="s">
        <v>905</v>
      </c>
      <c r="C996" s="4" t="s">
        <v>798</v>
      </c>
      <c r="D996" s="4" t="s">
        <v>31</v>
      </c>
      <c r="E996" s="4" t="s">
        <v>18</v>
      </c>
      <c r="F996" s="4" t="s">
        <v>18</v>
      </c>
      <c r="G996" s="4" t="s">
        <v>27</v>
      </c>
      <c r="H996" s="4" t="s">
        <v>1682</v>
      </c>
    </row>
    <row r="997" ht="15.75" customHeight="1">
      <c r="A997" s="65">
        <v>996.0</v>
      </c>
      <c r="B997" s="2" t="s">
        <v>1055</v>
      </c>
      <c r="C997" s="4" t="s">
        <v>1056</v>
      </c>
      <c r="D997" s="4" t="s">
        <v>111</v>
      </c>
      <c r="E997" s="4" t="s">
        <v>18</v>
      </c>
      <c r="F997" s="4" t="s">
        <v>18</v>
      </c>
      <c r="G997" s="4" t="s">
        <v>24</v>
      </c>
      <c r="H997" s="4" t="s">
        <v>1683</v>
      </c>
    </row>
    <row r="998" ht="15.75" customHeight="1">
      <c r="A998" s="65">
        <v>997.0</v>
      </c>
      <c r="B998" s="2" t="s">
        <v>1684</v>
      </c>
      <c r="C998" s="4" t="s">
        <v>324</v>
      </c>
      <c r="D998" s="4" t="s">
        <v>35</v>
      </c>
      <c r="E998" s="4" t="s">
        <v>18</v>
      </c>
      <c r="F998" s="4" t="s">
        <v>18</v>
      </c>
      <c r="G998" s="4" t="s">
        <v>27</v>
      </c>
      <c r="H998" s="4" t="s">
        <v>1685</v>
      </c>
    </row>
    <row r="999" ht="15.75" customHeight="1">
      <c r="A999" s="65">
        <v>998.0</v>
      </c>
      <c r="B999" s="2" t="s">
        <v>1686</v>
      </c>
      <c r="C999" s="4" t="s">
        <v>338</v>
      </c>
      <c r="D999" s="4" t="s">
        <v>35</v>
      </c>
      <c r="E999" s="4" t="s">
        <v>18</v>
      </c>
      <c r="F999" s="4" t="s">
        <v>18</v>
      </c>
      <c r="G999" s="4" t="s">
        <v>27</v>
      </c>
      <c r="H999" s="4" t="s">
        <v>1687</v>
      </c>
    </row>
    <row r="1000" ht="15.75" customHeight="1">
      <c r="A1000" s="65">
        <v>999.0</v>
      </c>
      <c r="B1000" s="2" t="s">
        <v>158</v>
      </c>
      <c r="C1000" s="4" t="s">
        <v>159</v>
      </c>
      <c r="D1000" s="4" t="s">
        <v>31</v>
      </c>
      <c r="E1000" s="4" t="s">
        <v>18</v>
      </c>
      <c r="F1000" s="4" t="s">
        <v>18</v>
      </c>
      <c r="G1000" s="4" t="s">
        <v>27</v>
      </c>
      <c r="H1000" s="4" t="s">
        <v>1688</v>
      </c>
    </row>
    <row r="1001" ht="15.75" customHeight="1">
      <c r="A1001" s="65">
        <v>1000.0</v>
      </c>
      <c r="B1001" s="2" t="s">
        <v>1101</v>
      </c>
      <c r="C1001" s="4" t="s">
        <v>1102</v>
      </c>
      <c r="D1001" s="4" t="s">
        <v>31</v>
      </c>
      <c r="E1001" s="4" t="s">
        <v>18</v>
      </c>
      <c r="F1001" s="4" t="s">
        <v>18</v>
      </c>
      <c r="G1001" s="4" t="s">
        <v>24</v>
      </c>
      <c r="H1001" s="4"/>
    </row>
    <row r="1002" ht="15.75" customHeight="1">
      <c r="A1002" s="65">
        <v>1001.0</v>
      </c>
      <c r="B1002" s="2" t="s">
        <v>1469</v>
      </c>
      <c r="C1002" s="4" t="s">
        <v>1314</v>
      </c>
      <c r="D1002" s="4" t="s">
        <v>31</v>
      </c>
      <c r="E1002" s="4" t="s">
        <v>7</v>
      </c>
      <c r="F1002" s="4" t="s">
        <v>7</v>
      </c>
      <c r="G1002" s="4"/>
      <c r="H1002" s="4"/>
    </row>
    <row r="1003" ht="15.75" customHeight="1">
      <c r="A1003" s="65">
        <v>1002.0</v>
      </c>
      <c r="B1003" s="2" t="s">
        <v>1689</v>
      </c>
      <c r="C1003" s="4" t="s">
        <v>338</v>
      </c>
      <c r="D1003" s="4" t="s">
        <v>31</v>
      </c>
      <c r="E1003" s="4" t="s">
        <v>18</v>
      </c>
      <c r="F1003" s="4" t="s">
        <v>18</v>
      </c>
      <c r="G1003" s="4" t="s">
        <v>27</v>
      </c>
      <c r="H1003" s="4"/>
    </row>
    <row r="1004" ht="15.75" customHeight="1">
      <c r="A1004" s="65">
        <v>1003.0</v>
      </c>
      <c r="B1004" s="2" t="s">
        <v>1111</v>
      </c>
      <c r="C1004" s="4" t="s">
        <v>1112</v>
      </c>
      <c r="D1004" s="4" t="s">
        <v>31</v>
      </c>
      <c r="E1004" s="4" t="s">
        <v>18</v>
      </c>
      <c r="F1004" s="4" t="s">
        <v>18</v>
      </c>
      <c r="G1004" s="4" t="s">
        <v>27</v>
      </c>
      <c r="H1004" s="4"/>
    </row>
    <row r="1005" ht="15.75" customHeight="1">
      <c r="A1005" s="65">
        <v>1004.0</v>
      </c>
      <c r="B1005" s="2" t="s">
        <v>1691</v>
      </c>
      <c r="C1005" s="4" t="s">
        <v>338</v>
      </c>
      <c r="D1005" s="4" t="s">
        <v>31</v>
      </c>
      <c r="E1005" s="4" t="s">
        <v>18</v>
      </c>
      <c r="F1005" s="4" t="s">
        <v>18</v>
      </c>
      <c r="G1005" s="4"/>
      <c r="H1005" s="4" t="s">
        <v>1692</v>
      </c>
    </row>
    <row r="1006" ht="15.75" customHeight="1">
      <c r="A1006" s="65">
        <v>1005.0</v>
      </c>
      <c r="B1006" s="2" t="s">
        <v>1693</v>
      </c>
      <c r="C1006" s="4" t="s">
        <v>394</v>
      </c>
      <c r="D1006" s="4" t="s">
        <v>35</v>
      </c>
      <c r="E1006" s="4" t="s">
        <v>18</v>
      </c>
      <c r="F1006" s="4" t="s">
        <v>18</v>
      </c>
      <c r="G1006" s="4" t="s">
        <v>27</v>
      </c>
      <c r="H1006" s="4" t="s">
        <v>1694</v>
      </c>
    </row>
    <row r="1007" ht="15.75" customHeight="1">
      <c r="A1007" s="65">
        <v>1006.0</v>
      </c>
      <c r="B1007" s="2" t="s">
        <v>994</v>
      </c>
      <c r="C1007" s="4" t="s">
        <v>995</v>
      </c>
      <c r="D1007" s="4" t="s">
        <v>31</v>
      </c>
      <c r="E1007" s="4" t="s">
        <v>18</v>
      </c>
      <c r="F1007" s="4" t="s">
        <v>18</v>
      </c>
      <c r="G1007" s="4" t="s">
        <v>24</v>
      </c>
      <c r="H1007" s="4" t="s">
        <v>1695</v>
      </c>
    </row>
    <row r="1008" ht="15.75" customHeight="1">
      <c r="A1008" s="65">
        <v>1007.0</v>
      </c>
      <c r="B1008" s="2" t="s">
        <v>514</v>
      </c>
      <c r="C1008" s="4" t="s">
        <v>80</v>
      </c>
      <c r="D1008" s="4" t="s">
        <v>32</v>
      </c>
      <c r="E1008" s="4" t="s">
        <v>18</v>
      </c>
      <c r="F1008" s="4" t="s">
        <v>18</v>
      </c>
      <c r="G1008" s="4" t="s">
        <v>27</v>
      </c>
      <c r="H1008" s="4"/>
    </row>
    <row r="1009" ht="15.75" customHeight="1">
      <c r="A1009" s="65">
        <v>1008.0</v>
      </c>
      <c r="B1009" s="2" t="s">
        <v>1410</v>
      </c>
      <c r="C1009" s="4" t="s">
        <v>1411</v>
      </c>
      <c r="D1009" s="4" t="s">
        <v>31</v>
      </c>
      <c r="E1009" s="4" t="s">
        <v>18</v>
      </c>
      <c r="F1009" s="4" t="s">
        <v>18</v>
      </c>
      <c r="G1009" s="4" t="s">
        <v>27</v>
      </c>
      <c r="H1009" s="4" t="s">
        <v>1696</v>
      </c>
    </row>
    <row r="1010" ht="15.75" customHeight="1">
      <c r="A1010" s="65">
        <v>1009.0</v>
      </c>
      <c r="B1010" s="2" t="s">
        <v>226</v>
      </c>
      <c r="C1010" s="4" t="s">
        <v>72</v>
      </c>
      <c r="D1010" s="4" t="s">
        <v>31</v>
      </c>
      <c r="E1010" s="4" t="s">
        <v>18</v>
      </c>
      <c r="F1010" s="4" t="s">
        <v>18</v>
      </c>
      <c r="G1010" s="4" t="s">
        <v>27</v>
      </c>
      <c r="H1010" s="4" t="s">
        <v>1698</v>
      </c>
    </row>
    <row r="1011" ht="15.75" customHeight="1">
      <c r="A1011" s="65">
        <v>1010.0</v>
      </c>
      <c r="B1011" s="2" t="s">
        <v>339</v>
      </c>
      <c r="C1011" s="4" t="s">
        <v>340</v>
      </c>
      <c r="D1011" s="4" t="s">
        <v>31</v>
      </c>
      <c r="E1011" s="4" t="s">
        <v>18</v>
      </c>
      <c r="F1011" s="4" t="s">
        <v>18</v>
      </c>
      <c r="G1011" s="4" t="s">
        <v>27</v>
      </c>
      <c r="H1011" s="4" t="s">
        <v>1700</v>
      </c>
    </row>
    <row r="1012" ht="15.75" customHeight="1">
      <c r="A1012" s="65">
        <v>1011.0</v>
      </c>
      <c r="B1012" s="2" t="s">
        <v>471</v>
      </c>
      <c r="C1012" s="4" t="s">
        <v>185</v>
      </c>
      <c r="D1012" s="4" t="s">
        <v>31</v>
      </c>
      <c r="E1012" s="4" t="s">
        <v>18</v>
      </c>
      <c r="F1012" s="4" t="s">
        <v>19</v>
      </c>
      <c r="G1012" s="4" t="s">
        <v>24</v>
      </c>
      <c r="H1012" s="4" t="s">
        <v>1701</v>
      </c>
    </row>
    <row r="1013" ht="15.75" customHeight="1">
      <c r="A1013" s="65">
        <v>1012.0</v>
      </c>
      <c r="B1013" s="2" t="s">
        <v>1521</v>
      </c>
      <c r="C1013" s="4" t="s">
        <v>589</v>
      </c>
      <c r="D1013" s="4" t="s">
        <v>31</v>
      </c>
      <c r="E1013" s="4" t="s">
        <v>7</v>
      </c>
      <c r="F1013" s="4" t="s">
        <v>7</v>
      </c>
      <c r="G1013" s="4"/>
      <c r="H1013" s="4" t="s">
        <v>1702</v>
      </c>
    </row>
    <row r="1014" ht="15.75" customHeight="1">
      <c r="A1014" s="65">
        <v>1013.0</v>
      </c>
      <c r="B1014" s="2" t="s">
        <v>875</v>
      </c>
      <c r="C1014" s="4" t="s">
        <v>877</v>
      </c>
      <c r="D1014" s="4" t="s">
        <v>111</v>
      </c>
      <c r="E1014" s="4" t="s">
        <v>18</v>
      </c>
      <c r="F1014" s="4" t="s">
        <v>18</v>
      </c>
      <c r="G1014" s="4" t="s">
        <v>68</v>
      </c>
      <c r="H1014" s="4"/>
    </row>
    <row r="1015" ht="15.75" customHeight="1">
      <c r="A1015" s="65">
        <v>1014.0</v>
      </c>
      <c r="B1015" s="2" t="s">
        <v>660</v>
      </c>
      <c r="C1015" s="4" t="s">
        <v>159</v>
      </c>
      <c r="D1015" s="4" t="s">
        <v>31</v>
      </c>
      <c r="E1015" s="4" t="s">
        <v>18</v>
      </c>
      <c r="F1015" s="4" t="s">
        <v>18</v>
      </c>
      <c r="G1015" s="4" t="s">
        <v>27</v>
      </c>
      <c r="H1015" s="4" t="s">
        <v>1703</v>
      </c>
    </row>
    <row r="1016" ht="15.75" customHeight="1">
      <c r="A1016" s="65">
        <v>1015.0</v>
      </c>
      <c r="B1016" s="2" t="s">
        <v>103</v>
      </c>
      <c r="C1016" s="4" t="s">
        <v>104</v>
      </c>
      <c r="D1016" s="4" t="s">
        <v>31</v>
      </c>
      <c r="E1016" s="4" t="s">
        <v>18</v>
      </c>
      <c r="F1016" s="4" t="s">
        <v>18</v>
      </c>
      <c r="G1016" s="4" t="s">
        <v>24</v>
      </c>
      <c r="H1016" s="4" t="s">
        <v>1704</v>
      </c>
    </row>
    <row r="1017" ht="15.75" customHeight="1">
      <c r="A1017" s="65">
        <v>1016.0</v>
      </c>
      <c r="B1017" s="2" t="s">
        <v>162</v>
      </c>
      <c r="C1017" s="4" t="s">
        <v>163</v>
      </c>
      <c r="D1017" s="4" t="s">
        <v>31</v>
      </c>
      <c r="E1017" s="4" t="s">
        <v>18</v>
      </c>
      <c r="F1017" s="4" t="s">
        <v>18</v>
      </c>
      <c r="G1017" s="4" t="s">
        <v>27</v>
      </c>
      <c r="H1017" s="4" t="s">
        <v>1706</v>
      </c>
    </row>
    <row r="1018" ht="15.75" customHeight="1">
      <c r="A1018" s="65">
        <v>1017.0</v>
      </c>
      <c r="B1018" s="2" t="s">
        <v>560</v>
      </c>
      <c r="C1018" s="4" t="s">
        <v>163</v>
      </c>
      <c r="D1018" s="4" t="s">
        <v>31</v>
      </c>
      <c r="E1018" s="4" t="s">
        <v>18</v>
      </c>
      <c r="F1018" s="4" t="s">
        <v>18</v>
      </c>
      <c r="G1018" s="4" t="s">
        <v>27</v>
      </c>
      <c r="H1018" s="4"/>
    </row>
    <row r="1019" ht="15.75" customHeight="1">
      <c r="A1019" s="65">
        <v>1018.0</v>
      </c>
      <c r="B1019" s="2" t="s">
        <v>1531</v>
      </c>
      <c r="C1019" s="4" t="s">
        <v>1056</v>
      </c>
      <c r="D1019" s="4" t="s">
        <v>31</v>
      </c>
      <c r="E1019" s="4" t="s">
        <v>18</v>
      </c>
      <c r="F1019" s="4" t="s">
        <v>18</v>
      </c>
      <c r="G1019" s="4" t="s">
        <v>27</v>
      </c>
      <c r="H1019" s="4" t="s">
        <v>1708</v>
      </c>
    </row>
    <row r="1020" ht="15.75" customHeight="1">
      <c r="A1020" s="65">
        <v>1019.0</v>
      </c>
      <c r="B1020" s="2" t="s">
        <v>1549</v>
      </c>
      <c r="C1020" s="4" t="s">
        <v>163</v>
      </c>
      <c r="D1020" s="4" t="s">
        <v>31</v>
      </c>
      <c r="E1020" s="4" t="s">
        <v>18</v>
      </c>
      <c r="F1020" s="4" t="s">
        <v>18</v>
      </c>
      <c r="G1020" s="4" t="s">
        <v>27</v>
      </c>
      <c r="H1020" s="4" t="s">
        <v>1709</v>
      </c>
    </row>
    <row r="1021" ht="15.75" customHeight="1">
      <c r="A1021" s="65">
        <v>1020.0</v>
      </c>
      <c r="B1021" s="2" t="s">
        <v>1550</v>
      </c>
      <c r="C1021" s="4" t="s">
        <v>163</v>
      </c>
      <c r="D1021" s="4" t="s">
        <v>31</v>
      </c>
      <c r="E1021" s="4" t="s">
        <v>18</v>
      </c>
      <c r="F1021" s="4" t="s">
        <v>18</v>
      </c>
      <c r="G1021" s="4" t="s">
        <v>27</v>
      </c>
      <c r="H1021" s="4" t="s">
        <v>1711</v>
      </c>
    </row>
    <row r="1022" ht="15.75" customHeight="1">
      <c r="A1022" s="65">
        <v>1021.0</v>
      </c>
      <c r="B1022" s="2" t="s">
        <v>1536</v>
      </c>
      <c r="C1022" s="4" t="s">
        <v>829</v>
      </c>
      <c r="D1022" s="4" t="s">
        <v>111</v>
      </c>
      <c r="E1022" s="4" t="s">
        <v>18</v>
      </c>
      <c r="F1022" s="4" t="s">
        <v>18</v>
      </c>
      <c r="G1022" s="4" t="s">
        <v>27</v>
      </c>
      <c r="H1022" s="4" t="s">
        <v>1712</v>
      </c>
    </row>
    <row r="1023" ht="15.75" customHeight="1">
      <c r="A1023" s="65">
        <v>1022.0</v>
      </c>
      <c r="B1023" s="2" t="s">
        <v>554</v>
      </c>
      <c r="C1023" s="4" t="s">
        <v>555</v>
      </c>
      <c r="D1023" s="4" t="s">
        <v>111</v>
      </c>
      <c r="E1023" s="4" t="s">
        <v>18</v>
      </c>
      <c r="F1023" s="4" t="s">
        <v>19</v>
      </c>
      <c r="G1023" s="4" t="s">
        <v>24</v>
      </c>
      <c r="H1023" s="4" t="s">
        <v>1713</v>
      </c>
    </row>
    <row r="1024" ht="15.75" customHeight="1">
      <c r="A1024" s="65">
        <v>1023.0</v>
      </c>
      <c r="B1024" s="2" t="s">
        <v>1536</v>
      </c>
      <c r="C1024" s="4" t="s">
        <v>829</v>
      </c>
      <c r="D1024" s="4" t="s">
        <v>111</v>
      </c>
      <c r="E1024" s="4" t="s">
        <v>18</v>
      </c>
      <c r="F1024" s="4" t="s">
        <v>18</v>
      </c>
      <c r="G1024" s="4" t="s">
        <v>27</v>
      </c>
      <c r="H1024" s="4" t="s">
        <v>1712</v>
      </c>
    </row>
    <row r="1025" ht="15.75" customHeight="1">
      <c r="A1025" s="65">
        <v>1024.0</v>
      </c>
      <c r="B1025" s="2" t="s">
        <v>1714</v>
      </c>
      <c r="C1025" s="4" t="s">
        <v>343</v>
      </c>
      <c r="D1025" s="4" t="s">
        <v>33</v>
      </c>
      <c r="E1025" s="4" t="s">
        <v>18</v>
      </c>
      <c r="F1025" s="4" t="s">
        <v>18</v>
      </c>
      <c r="G1025" s="4" t="s">
        <v>127</v>
      </c>
      <c r="H1025" s="4" t="s">
        <v>1715</v>
      </c>
    </row>
    <row r="1026" ht="15.75" customHeight="1">
      <c r="A1026" s="65">
        <v>1025.0</v>
      </c>
      <c r="B1026" s="2" t="s">
        <v>250</v>
      </c>
      <c r="C1026" s="4" t="s">
        <v>61</v>
      </c>
      <c r="D1026" s="4" t="s">
        <v>31</v>
      </c>
      <c r="E1026" s="4" t="s">
        <v>18</v>
      </c>
      <c r="F1026" s="4" t="s">
        <v>18</v>
      </c>
      <c r="G1026" s="4" t="s">
        <v>68</v>
      </c>
      <c r="H1026" s="4" t="s">
        <v>1716</v>
      </c>
    </row>
    <row r="1027" ht="15.75" customHeight="1">
      <c r="A1027" s="65">
        <v>1026.0</v>
      </c>
      <c r="B1027" s="2" t="s">
        <v>1539</v>
      </c>
      <c r="C1027" s="4" t="s">
        <v>1540</v>
      </c>
      <c r="D1027" s="4" t="s">
        <v>31</v>
      </c>
      <c r="E1027" s="4" t="s">
        <v>18</v>
      </c>
      <c r="F1027" s="4" t="s">
        <v>18</v>
      </c>
      <c r="G1027" s="4" t="s">
        <v>27</v>
      </c>
      <c r="H1027" s="4"/>
    </row>
    <row r="1028" ht="15.75" customHeight="1">
      <c r="A1028" s="65">
        <v>1027.0</v>
      </c>
      <c r="B1028" s="2" t="s">
        <v>754</v>
      </c>
      <c r="C1028" s="4" t="s">
        <v>517</v>
      </c>
      <c r="D1028" s="4" t="s">
        <v>111</v>
      </c>
      <c r="E1028" s="4" t="s">
        <v>18</v>
      </c>
      <c r="F1028" s="4" t="s">
        <v>19</v>
      </c>
      <c r="G1028" s="4" t="s">
        <v>27</v>
      </c>
      <c r="H1028" s="4" t="s">
        <v>1717</v>
      </c>
    </row>
    <row r="1029" ht="15.75" customHeight="1">
      <c r="A1029" s="65">
        <v>1028.0</v>
      </c>
      <c r="B1029" s="2" t="s">
        <v>644</v>
      </c>
      <c r="C1029" s="4" t="s">
        <v>238</v>
      </c>
      <c r="D1029" s="4" t="s">
        <v>31</v>
      </c>
      <c r="E1029" s="4" t="s">
        <v>18</v>
      </c>
      <c r="F1029" s="4" t="s">
        <v>18</v>
      </c>
      <c r="G1029" s="4" t="s">
        <v>27</v>
      </c>
      <c r="H1029" s="4" t="s">
        <v>1718</v>
      </c>
    </row>
    <row r="1030" ht="15.75" customHeight="1">
      <c r="A1030" s="65">
        <v>1029.0</v>
      </c>
      <c r="B1030" s="2" t="s">
        <v>1697</v>
      </c>
      <c r="C1030" s="4" t="s">
        <v>412</v>
      </c>
      <c r="D1030" s="4" t="s">
        <v>35</v>
      </c>
      <c r="E1030" s="4" t="s">
        <v>18</v>
      </c>
      <c r="F1030" s="4" t="s">
        <v>18</v>
      </c>
      <c r="G1030" s="4" t="s">
        <v>27</v>
      </c>
      <c r="H1030" s="4" t="s">
        <v>1720</v>
      </c>
    </row>
    <row r="1031" ht="15.75" customHeight="1">
      <c r="A1031" s="65">
        <v>1030.0</v>
      </c>
      <c r="B1031" s="2" t="s">
        <v>644</v>
      </c>
      <c r="C1031" s="4" t="s">
        <v>238</v>
      </c>
      <c r="D1031" s="4" t="s">
        <v>31</v>
      </c>
      <c r="E1031" s="4" t="s">
        <v>18</v>
      </c>
      <c r="F1031" s="4" t="s">
        <v>18</v>
      </c>
      <c r="G1031" s="4" t="s">
        <v>27</v>
      </c>
      <c r="H1031" s="4"/>
    </row>
    <row r="1032" ht="15.75" customHeight="1">
      <c r="A1032" s="65">
        <v>1031.0</v>
      </c>
      <c r="B1032" s="2" t="s">
        <v>1490</v>
      </c>
      <c r="C1032" s="4" t="s">
        <v>337</v>
      </c>
      <c r="D1032" s="4" t="s">
        <v>111</v>
      </c>
      <c r="E1032" s="4" t="s">
        <v>18</v>
      </c>
      <c r="F1032" s="4" t="s">
        <v>18</v>
      </c>
      <c r="G1032" s="4" t="s">
        <v>68</v>
      </c>
      <c r="H1032" s="4" t="s">
        <v>1721</v>
      </c>
    </row>
    <row r="1033" ht="15.75" customHeight="1">
      <c r="A1033" s="65">
        <v>1032.0</v>
      </c>
      <c r="B1033" s="2" t="s">
        <v>840</v>
      </c>
      <c r="C1033" s="4" t="s">
        <v>255</v>
      </c>
      <c r="D1033" s="4" t="s">
        <v>111</v>
      </c>
      <c r="E1033" s="4" t="s">
        <v>18</v>
      </c>
      <c r="F1033" s="4" t="s">
        <v>18</v>
      </c>
      <c r="G1033" s="4" t="s">
        <v>27</v>
      </c>
      <c r="H1033" s="4" t="s">
        <v>1722</v>
      </c>
    </row>
    <row r="1034" ht="15.75" customHeight="1">
      <c r="A1034" s="65">
        <v>1033.0</v>
      </c>
      <c r="B1034" s="2" t="s">
        <v>840</v>
      </c>
      <c r="C1034" s="4" t="s">
        <v>255</v>
      </c>
      <c r="D1034" s="4" t="s">
        <v>111</v>
      </c>
      <c r="E1034" s="4" t="s">
        <v>18</v>
      </c>
      <c r="F1034" s="4" t="s">
        <v>18</v>
      </c>
      <c r="G1034" s="4" t="s">
        <v>27</v>
      </c>
      <c r="H1034" s="4" t="s">
        <v>1722</v>
      </c>
    </row>
    <row r="1035" ht="15.75" customHeight="1">
      <c r="A1035" s="65">
        <v>1034.0</v>
      </c>
      <c r="B1035" s="2" t="s">
        <v>309</v>
      </c>
      <c r="C1035" s="4" t="s">
        <v>310</v>
      </c>
      <c r="D1035" s="4" t="s">
        <v>31</v>
      </c>
      <c r="E1035" s="4" t="s">
        <v>18</v>
      </c>
      <c r="F1035" s="4" t="s">
        <v>18</v>
      </c>
      <c r="G1035" s="4" t="s">
        <v>27</v>
      </c>
      <c r="H1035" s="4"/>
    </row>
    <row r="1036" ht="15.75" customHeight="1">
      <c r="A1036" s="65">
        <v>1035.0</v>
      </c>
      <c r="B1036" s="2" t="s">
        <v>1319</v>
      </c>
      <c r="C1036" s="4" t="s">
        <v>55</v>
      </c>
      <c r="D1036" s="4" t="s">
        <v>111</v>
      </c>
      <c r="E1036" s="4" t="s">
        <v>18</v>
      </c>
      <c r="F1036" s="4" t="s">
        <v>18</v>
      </c>
      <c r="G1036" s="4" t="s">
        <v>27</v>
      </c>
      <c r="H1036" s="4"/>
    </row>
    <row r="1037" ht="15.75" customHeight="1">
      <c r="A1037" s="65">
        <v>1036.0</v>
      </c>
      <c r="B1037" s="2" t="s">
        <v>103</v>
      </c>
      <c r="C1037" s="4" t="s">
        <v>104</v>
      </c>
      <c r="D1037" s="4" t="s">
        <v>31</v>
      </c>
      <c r="E1037" s="4" t="s">
        <v>18</v>
      </c>
      <c r="F1037" s="4" t="s">
        <v>18</v>
      </c>
      <c r="G1037" s="4" t="s">
        <v>27</v>
      </c>
      <c r="H1037" s="4"/>
    </row>
    <row r="1038" ht="15.75" customHeight="1">
      <c r="A1038" s="65">
        <v>1037.0</v>
      </c>
      <c r="B1038" s="2" t="s">
        <v>1210</v>
      </c>
      <c r="C1038" s="4" t="s">
        <v>238</v>
      </c>
      <c r="D1038" s="4" t="s">
        <v>111</v>
      </c>
      <c r="E1038" s="4" t="s">
        <v>18</v>
      </c>
      <c r="F1038" s="4" t="s">
        <v>18</v>
      </c>
      <c r="G1038" s="4" t="s">
        <v>27</v>
      </c>
      <c r="H1038" s="4" t="s">
        <v>1723</v>
      </c>
    </row>
    <row r="1039" ht="15.75" customHeight="1">
      <c r="A1039" s="65">
        <v>1038.0</v>
      </c>
      <c r="B1039" s="2" t="s">
        <v>1090</v>
      </c>
      <c r="C1039" s="4" t="s">
        <v>618</v>
      </c>
      <c r="D1039" s="4" t="s">
        <v>111</v>
      </c>
      <c r="E1039" s="4" t="s">
        <v>18</v>
      </c>
      <c r="F1039" s="4" t="s">
        <v>18</v>
      </c>
      <c r="G1039" s="4" t="s">
        <v>68</v>
      </c>
      <c r="H1039" s="4" t="s">
        <v>1724</v>
      </c>
    </row>
    <row r="1040" ht="15.75" customHeight="1">
      <c r="A1040" s="65">
        <v>1039.0</v>
      </c>
      <c r="B1040" s="2" t="s">
        <v>1555</v>
      </c>
      <c r="C1040" s="4" t="s">
        <v>485</v>
      </c>
      <c r="D1040" s="4" t="s">
        <v>31</v>
      </c>
      <c r="E1040" s="4" t="s">
        <v>18</v>
      </c>
      <c r="F1040" s="4" t="s">
        <v>18</v>
      </c>
      <c r="G1040" s="4" t="s">
        <v>24</v>
      </c>
      <c r="H1040" s="4" t="s">
        <v>1725</v>
      </c>
    </row>
    <row r="1041" ht="15.75" customHeight="1">
      <c r="A1041" s="65">
        <v>1040.0</v>
      </c>
      <c r="B1041" s="2" t="s">
        <v>1719</v>
      </c>
      <c r="C1041" s="4" t="s">
        <v>349</v>
      </c>
      <c r="D1041" s="4" t="s">
        <v>35</v>
      </c>
      <c r="E1041" s="4" t="s">
        <v>18</v>
      </c>
      <c r="F1041" s="4" t="s">
        <v>18</v>
      </c>
      <c r="G1041" s="4" t="s">
        <v>27</v>
      </c>
      <c r="H1041" s="4" t="s">
        <v>1726</v>
      </c>
    </row>
    <row r="1042" ht="15.75" customHeight="1">
      <c r="A1042" s="65">
        <v>1041.0</v>
      </c>
      <c r="B1042" s="2" t="s">
        <v>588</v>
      </c>
      <c r="C1042" s="4" t="s">
        <v>589</v>
      </c>
      <c r="D1042" s="4" t="s">
        <v>111</v>
      </c>
      <c r="E1042" s="4" t="s">
        <v>18</v>
      </c>
      <c r="F1042" s="4" t="s">
        <v>18</v>
      </c>
      <c r="G1042" s="4" t="s">
        <v>27</v>
      </c>
      <c r="H1042" s="4"/>
    </row>
    <row r="1043" ht="15.75" customHeight="1">
      <c r="A1043" s="65">
        <v>1042.0</v>
      </c>
      <c r="B1043" s="2" t="s">
        <v>588</v>
      </c>
      <c r="C1043" s="4" t="s">
        <v>589</v>
      </c>
      <c r="D1043" s="4" t="s">
        <v>111</v>
      </c>
      <c r="E1043" s="4" t="s">
        <v>18</v>
      </c>
      <c r="F1043" s="4" t="s">
        <v>18</v>
      </c>
      <c r="G1043" s="4" t="s">
        <v>27</v>
      </c>
      <c r="H1043" s="4"/>
    </row>
    <row r="1044" ht="15.75" customHeight="1">
      <c r="A1044" s="65">
        <v>1043.0</v>
      </c>
      <c r="B1044" s="2" t="s">
        <v>1727</v>
      </c>
      <c r="C1044" s="4" t="s">
        <v>324</v>
      </c>
      <c r="D1044" s="4" t="s">
        <v>31</v>
      </c>
      <c r="E1044" s="4" t="s">
        <v>18</v>
      </c>
      <c r="F1044" s="4" t="s">
        <v>18</v>
      </c>
      <c r="G1044" s="4" t="s">
        <v>27</v>
      </c>
      <c r="H1044" s="4" t="s">
        <v>1728</v>
      </c>
    </row>
    <row r="1045" ht="15.75" customHeight="1">
      <c r="A1045" s="65">
        <v>1044.0</v>
      </c>
      <c r="B1045" s="2" t="s">
        <v>1309</v>
      </c>
      <c r="C1045" s="4" t="s">
        <v>1212</v>
      </c>
      <c r="D1045" s="4" t="s">
        <v>31</v>
      </c>
      <c r="E1045" s="4" t="s">
        <v>18</v>
      </c>
      <c r="F1045" s="4" t="s">
        <v>18</v>
      </c>
      <c r="G1045" s="4" t="s">
        <v>68</v>
      </c>
      <c r="H1045" s="4" t="s">
        <v>1729</v>
      </c>
    </row>
    <row r="1046" ht="15.75" customHeight="1">
      <c r="A1046" s="65">
        <v>1045.0</v>
      </c>
      <c r="B1046" s="2" t="s">
        <v>459</v>
      </c>
      <c r="C1046" s="4" t="s">
        <v>117</v>
      </c>
      <c r="D1046" s="4" t="s">
        <v>31</v>
      </c>
      <c r="E1046" s="4" t="s">
        <v>18</v>
      </c>
      <c r="F1046" s="4" t="s">
        <v>18</v>
      </c>
      <c r="G1046" s="4" t="s">
        <v>68</v>
      </c>
      <c r="H1046" s="4" t="s">
        <v>1730</v>
      </c>
    </row>
    <row r="1047" ht="15.75" customHeight="1">
      <c r="A1047" s="65">
        <v>1046.0</v>
      </c>
      <c r="B1047" s="2" t="s">
        <v>899</v>
      </c>
      <c r="C1047" s="4" t="s">
        <v>848</v>
      </c>
      <c r="D1047" s="4" t="s">
        <v>31</v>
      </c>
      <c r="E1047" s="4" t="s">
        <v>18</v>
      </c>
      <c r="F1047" s="4" t="s">
        <v>18</v>
      </c>
      <c r="G1047" s="4" t="s">
        <v>127</v>
      </c>
      <c r="H1047" s="4" t="s">
        <v>1731</v>
      </c>
    </row>
    <row r="1048" ht="15.75" customHeight="1">
      <c r="A1048" s="65">
        <v>1047.0</v>
      </c>
      <c r="B1048" s="2" t="s">
        <v>491</v>
      </c>
      <c r="C1048" s="4" t="s">
        <v>159</v>
      </c>
      <c r="D1048" s="4" t="s">
        <v>31</v>
      </c>
      <c r="E1048" s="4" t="s">
        <v>18</v>
      </c>
      <c r="F1048" s="4" t="s">
        <v>18</v>
      </c>
      <c r="G1048" s="4" t="s">
        <v>27</v>
      </c>
      <c r="H1048" s="4" t="s">
        <v>1732</v>
      </c>
    </row>
    <row r="1049" ht="15.75" customHeight="1">
      <c r="A1049" s="65">
        <v>1048.0</v>
      </c>
      <c r="B1049" s="2" t="s">
        <v>327</v>
      </c>
      <c r="C1049" s="4" t="s">
        <v>329</v>
      </c>
      <c r="D1049" s="4" t="s">
        <v>111</v>
      </c>
      <c r="E1049" s="4" t="s">
        <v>18</v>
      </c>
      <c r="F1049" s="4" t="s">
        <v>18</v>
      </c>
      <c r="G1049" s="4" t="s">
        <v>27</v>
      </c>
      <c r="H1049" s="4" t="s">
        <v>1733</v>
      </c>
    </row>
    <row r="1050" ht="15.75" customHeight="1">
      <c r="A1050" s="65">
        <v>1049.0</v>
      </c>
      <c r="B1050" s="2" t="s">
        <v>732</v>
      </c>
      <c r="C1050" s="4" t="s">
        <v>733</v>
      </c>
      <c r="D1050" s="4" t="s">
        <v>35</v>
      </c>
      <c r="E1050" s="4" t="s">
        <v>18</v>
      </c>
      <c r="F1050" s="4" t="s">
        <v>18</v>
      </c>
      <c r="G1050" s="4" t="s">
        <v>24</v>
      </c>
      <c r="H1050" s="4" t="s">
        <v>1734</v>
      </c>
    </row>
    <row r="1051" ht="15.75" customHeight="1">
      <c r="A1051" s="65">
        <v>1050.0</v>
      </c>
      <c r="B1051" s="2" t="s">
        <v>1389</v>
      </c>
      <c r="C1051" s="4" t="s">
        <v>1390</v>
      </c>
      <c r="D1051" s="4" t="s">
        <v>31</v>
      </c>
      <c r="E1051" s="4" t="s">
        <v>18</v>
      </c>
      <c r="F1051" s="4" t="s">
        <v>18</v>
      </c>
      <c r="G1051" s="4" t="s">
        <v>27</v>
      </c>
      <c r="H1051" s="4" t="s">
        <v>1736</v>
      </c>
    </row>
    <row r="1052" ht="15.75" customHeight="1">
      <c r="A1052" s="65">
        <v>1051.0</v>
      </c>
      <c r="B1052" s="2" t="s">
        <v>637</v>
      </c>
      <c r="C1052" s="4" t="s">
        <v>638</v>
      </c>
      <c r="D1052" s="4" t="s">
        <v>31</v>
      </c>
      <c r="E1052" s="4" t="s">
        <v>18</v>
      </c>
      <c r="F1052" s="4" t="s">
        <v>18</v>
      </c>
      <c r="G1052" s="4" t="s">
        <v>27</v>
      </c>
      <c r="H1052" s="4"/>
    </row>
    <row r="1053" ht="15.75" customHeight="1">
      <c r="A1053" s="65">
        <v>1052.0</v>
      </c>
      <c r="B1053" s="2" t="s">
        <v>346</v>
      </c>
      <c r="C1053" s="4" t="s">
        <v>347</v>
      </c>
      <c r="D1053" s="4" t="s">
        <v>111</v>
      </c>
      <c r="E1053" s="4" t="s">
        <v>18</v>
      </c>
      <c r="F1053" s="4" t="s">
        <v>18</v>
      </c>
      <c r="G1053" s="4" t="s">
        <v>27</v>
      </c>
      <c r="H1053" s="4" t="s">
        <v>1737</v>
      </c>
    </row>
    <row r="1054" ht="15.75" customHeight="1">
      <c r="A1054" s="65">
        <v>1053.0</v>
      </c>
      <c r="B1054" s="2" t="s">
        <v>1142</v>
      </c>
      <c r="C1054" s="4" t="s">
        <v>553</v>
      </c>
      <c r="D1054" s="4" t="s">
        <v>31</v>
      </c>
      <c r="E1054" s="4" t="s">
        <v>18</v>
      </c>
      <c r="F1054" s="4" t="s">
        <v>19</v>
      </c>
      <c r="G1054" s="4" t="s">
        <v>27</v>
      </c>
      <c r="H1054" s="4" t="s">
        <v>1738</v>
      </c>
    </row>
    <row r="1055" ht="15.75" customHeight="1">
      <c r="A1055" s="65">
        <v>1054.0</v>
      </c>
      <c r="B1055" s="2" t="s">
        <v>1739</v>
      </c>
      <c r="C1055" s="4" t="s">
        <v>324</v>
      </c>
      <c r="D1055" s="4" t="s">
        <v>35</v>
      </c>
      <c r="E1055" s="4" t="s">
        <v>18</v>
      </c>
      <c r="F1055" s="4" t="s">
        <v>18</v>
      </c>
      <c r="G1055" s="4" t="s">
        <v>27</v>
      </c>
      <c r="H1055" s="4" t="s">
        <v>1722</v>
      </c>
    </row>
    <row r="1056" ht="15.75" customHeight="1">
      <c r="A1056" s="65">
        <v>1055.0</v>
      </c>
      <c r="B1056" s="2" t="s">
        <v>294</v>
      </c>
      <c r="C1056" s="4" t="s">
        <v>295</v>
      </c>
      <c r="D1056" s="4" t="s">
        <v>31</v>
      </c>
      <c r="E1056" s="4" t="s">
        <v>18</v>
      </c>
      <c r="F1056" s="4" t="s">
        <v>18</v>
      </c>
      <c r="G1056" s="4" t="s">
        <v>27</v>
      </c>
      <c r="H1056" s="4" t="s">
        <v>1740</v>
      </c>
    </row>
    <row r="1057" ht="15.75" customHeight="1">
      <c r="A1057" s="65">
        <v>1056.0</v>
      </c>
      <c r="B1057" s="2" t="s">
        <v>771</v>
      </c>
      <c r="C1057" s="4" t="s">
        <v>772</v>
      </c>
      <c r="D1057" s="4" t="s">
        <v>35</v>
      </c>
      <c r="E1057" s="4" t="s">
        <v>18</v>
      </c>
      <c r="F1057" s="4" t="s">
        <v>7</v>
      </c>
      <c r="G1057" s="4" t="s">
        <v>68</v>
      </c>
      <c r="H1057" s="4" t="s">
        <v>1741</v>
      </c>
    </row>
    <row r="1058" ht="15.75" customHeight="1">
      <c r="A1058" s="65">
        <v>1057.0</v>
      </c>
      <c r="B1058" s="2" t="s">
        <v>1418</v>
      </c>
      <c r="C1058" s="4" t="s">
        <v>1419</v>
      </c>
      <c r="D1058" s="4" t="s">
        <v>31</v>
      </c>
      <c r="E1058" s="4" t="s">
        <v>18</v>
      </c>
      <c r="F1058" s="4" t="s">
        <v>18</v>
      </c>
      <c r="G1058" s="4" t="s">
        <v>27</v>
      </c>
      <c r="H1058" s="4" t="s">
        <v>1742</v>
      </c>
    </row>
    <row r="1059" ht="15.75" customHeight="1">
      <c r="A1059" s="65">
        <v>1058.0</v>
      </c>
      <c r="B1059" s="2" t="s">
        <v>327</v>
      </c>
      <c r="C1059" s="4" t="s">
        <v>329</v>
      </c>
      <c r="D1059" s="4" t="s">
        <v>111</v>
      </c>
      <c r="E1059" s="4" t="s">
        <v>18</v>
      </c>
      <c r="F1059" s="4" t="s">
        <v>18</v>
      </c>
      <c r="G1059" s="4" t="s">
        <v>27</v>
      </c>
      <c r="H1059" s="4" t="s">
        <v>1733</v>
      </c>
    </row>
    <row r="1060" ht="15.75" customHeight="1">
      <c r="A1060" s="65">
        <v>1059.0</v>
      </c>
      <c r="B1060" s="2" t="s">
        <v>832</v>
      </c>
      <c r="C1060" s="4" t="s">
        <v>255</v>
      </c>
      <c r="D1060" s="4" t="s">
        <v>111</v>
      </c>
      <c r="E1060" s="4" t="s">
        <v>18</v>
      </c>
      <c r="F1060" s="4" t="s">
        <v>7</v>
      </c>
      <c r="G1060" s="4" t="s">
        <v>24</v>
      </c>
      <c r="H1060" s="4"/>
    </row>
    <row r="1061" ht="15.75" customHeight="1">
      <c r="A1061" s="65">
        <v>1060.0</v>
      </c>
      <c r="B1061" s="2" t="s">
        <v>919</v>
      </c>
      <c r="C1061" s="4" t="s">
        <v>920</v>
      </c>
      <c r="D1061" s="4" t="s">
        <v>31</v>
      </c>
      <c r="E1061" s="4" t="s">
        <v>18</v>
      </c>
      <c r="F1061" s="4" t="s">
        <v>18</v>
      </c>
      <c r="G1061" s="4" t="s">
        <v>27</v>
      </c>
      <c r="H1061" s="4" t="s">
        <v>1744</v>
      </c>
    </row>
    <row r="1062" ht="15.75" customHeight="1">
      <c r="A1062" s="65">
        <v>1061.0</v>
      </c>
      <c r="B1062" s="2" t="s">
        <v>1572</v>
      </c>
      <c r="C1062" s="4" t="s">
        <v>1573</v>
      </c>
      <c r="D1062" s="4" t="s">
        <v>31</v>
      </c>
      <c r="E1062" s="4" t="s">
        <v>18</v>
      </c>
      <c r="F1062" s="4" t="s">
        <v>18</v>
      </c>
      <c r="G1062" s="4" t="s">
        <v>27</v>
      </c>
      <c r="H1062" s="4"/>
    </row>
    <row r="1063" ht="15.75" customHeight="1">
      <c r="A1063" s="65">
        <v>1062.0</v>
      </c>
      <c r="B1063" s="2" t="s">
        <v>684</v>
      </c>
      <c r="C1063" s="4" t="s">
        <v>337</v>
      </c>
      <c r="D1063" s="4" t="s">
        <v>31</v>
      </c>
      <c r="E1063" s="4" t="s">
        <v>18</v>
      </c>
      <c r="F1063" s="4" t="s">
        <v>18</v>
      </c>
      <c r="G1063" s="4" t="s">
        <v>27</v>
      </c>
      <c r="H1063" s="4"/>
    </row>
    <row r="1064" ht="15.75" customHeight="1">
      <c r="A1064" s="65">
        <v>1063.0</v>
      </c>
      <c r="B1064" s="2" t="s">
        <v>1630</v>
      </c>
      <c r="C1064" s="4" t="s">
        <v>1112</v>
      </c>
      <c r="D1064" s="4" t="s">
        <v>111</v>
      </c>
      <c r="E1064" s="4" t="s">
        <v>18</v>
      </c>
      <c r="F1064" s="4" t="s">
        <v>18</v>
      </c>
      <c r="G1064" s="4" t="s">
        <v>27</v>
      </c>
      <c r="H1064" s="4" t="s">
        <v>1745</v>
      </c>
    </row>
    <row r="1065" ht="15.75" customHeight="1">
      <c r="A1065" s="65">
        <v>1064.0</v>
      </c>
      <c r="B1065" s="2" t="s">
        <v>300</v>
      </c>
      <c r="C1065" s="4" t="s">
        <v>301</v>
      </c>
      <c r="D1065" s="4" t="s">
        <v>31</v>
      </c>
      <c r="E1065" s="4" t="s">
        <v>18</v>
      </c>
      <c r="F1065" s="4" t="s">
        <v>18</v>
      </c>
      <c r="G1065" s="4" t="s">
        <v>27</v>
      </c>
      <c r="H1065" s="4"/>
    </row>
    <row r="1066" ht="15.75" customHeight="1">
      <c r="A1066" s="65">
        <v>1065.0</v>
      </c>
      <c r="B1066" s="2" t="s">
        <v>526</v>
      </c>
      <c r="C1066" s="4" t="s">
        <v>527</v>
      </c>
      <c r="D1066" s="4" t="s">
        <v>31</v>
      </c>
      <c r="E1066" s="4" t="s">
        <v>18</v>
      </c>
      <c r="F1066" s="4"/>
      <c r="G1066" s="4" t="s">
        <v>68</v>
      </c>
      <c r="H1066" s="4" t="s">
        <v>1746</v>
      </c>
    </row>
    <row r="1067" ht="15.75" customHeight="1">
      <c r="A1067" s="65">
        <v>1066.0</v>
      </c>
      <c r="B1067" s="2" t="s">
        <v>62</v>
      </c>
      <c r="C1067" s="4" t="s">
        <v>63</v>
      </c>
      <c r="D1067" s="4" t="s">
        <v>31</v>
      </c>
      <c r="E1067" s="4" t="s">
        <v>7</v>
      </c>
      <c r="F1067" s="4" t="s">
        <v>7</v>
      </c>
      <c r="G1067" s="4" t="s">
        <v>68</v>
      </c>
      <c r="H1067" s="4" t="s">
        <v>1747</v>
      </c>
    </row>
    <row r="1068" ht="15.75" customHeight="1">
      <c r="A1068" s="65">
        <v>1067.0</v>
      </c>
      <c r="B1068" s="2" t="s">
        <v>1257</v>
      </c>
      <c r="C1068" s="4" t="s">
        <v>72</v>
      </c>
      <c r="D1068" s="4" t="s">
        <v>31</v>
      </c>
      <c r="E1068" s="4"/>
      <c r="F1068" s="4" t="s">
        <v>7</v>
      </c>
      <c r="G1068" s="4"/>
      <c r="H1068" s="4" t="s">
        <v>1748</v>
      </c>
    </row>
    <row r="1069" ht="15.75" customHeight="1">
      <c r="A1069" s="65">
        <v>1068.0</v>
      </c>
      <c r="B1069" s="2" t="s">
        <v>1735</v>
      </c>
      <c r="C1069" s="4" t="s">
        <v>338</v>
      </c>
      <c r="D1069" s="4" t="s">
        <v>35</v>
      </c>
      <c r="E1069" s="4" t="s">
        <v>18</v>
      </c>
      <c r="F1069" s="4" t="s">
        <v>18</v>
      </c>
      <c r="G1069" s="4" t="s">
        <v>27</v>
      </c>
      <c r="H1069" s="4" t="s">
        <v>1749</v>
      </c>
    </row>
    <row r="1070" ht="15.75" customHeight="1">
      <c r="A1070" s="65">
        <v>1069.0</v>
      </c>
      <c r="B1070" s="2" t="s">
        <v>1117</v>
      </c>
      <c r="C1070" s="4" t="s">
        <v>321</v>
      </c>
      <c r="D1070" s="4" t="s">
        <v>31</v>
      </c>
      <c r="E1070" s="4" t="s">
        <v>18</v>
      </c>
      <c r="F1070" s="4" t="s">
        <v>18</v>
      </c>
      <c r="G1070" s="4" t="s">
        <v>27</v>
      </c>
      <c r="H1070" s="4" t="s">
        <v>1750</v>
      </c>
    </row>
    <row r="1071" ht="15.75" customHeight="1">
      <c r="A1071" s="65">
        <v>1070.0</v>
      </c>
      <c r="B1071" s="2" t="s">
        <v>1117</v>
      </c>
      <c r="C1071" s="4" t="s">
        <v>321</v>
      </c>
      <c r="D1071" s="4" t="s">
        <v>31</v>
      </c>
      <c r="E1071" s="4" t="s">
        <v>18</v>
      </c>
      <c r="F1071" s="4" t="s">
        <v>18</v>
      </c>
      <c r="G1071" s="4" t="s">
        <v>27</v>
      </c>
      <c r="H1071" s="4" t="s">
        <v>1750</v>
      </c>
    </row>
    <row r="1072" ht="15.75" customHeight="1">
      <c r="A1072" s="65">
        <v>1071.0</v>
      </c>
      <c r="B1072" s="2" t="s">
        <v>1073</v>
      </c>
      <c r="C1072" s="4" t="s">
        <v>1074</v>
      </c>
      <c r="D1072" s="4" t="s">
        <v>33</v>
      </c>
      <c r="E1072" s="4" t="s">
        <v>18</v>
      </c>
      <c r="F1072" s="4" t="s">
        <v>18</v>
      </c>
      <c r="G1072" s="4" t="s">
        <v>68</v>
      </c>
      <c r="H1072" s="4" t="s">
        <v>1752</v>
      </c>
    </row>
    <row r="1073" ht="15.75" customHeight="1">
      <c r="A1073" s="65">
        <v>1072.0</v>
      </c>
      <c r="B1073" s="2" t="s">
        <v>1637</v>
      </c>
      <c r="C1073" s="4" t="s">
        <v>559</v>
      </c>
      <c r="D1073" s="4" t="s">
        <v>31</v>
      </c>
      <c r="E1073" s="4" t="s">
        <v>18</v>
      </c>
      <c r="F1073" s="4" t="s">
        <v>7</v>
      </c>
      <c r="G1073" s="4" t="s">
        <v>27</v>
      </c>
      <c r="H1073" s="4" t="s">
        <v>1753</v>
      </c>
    </row>
    <row r="1074" ht="15.75" customHeight="1">
      <c r="A1074" s="65">
        <v>1073.0</v>
      </c>
      <c r="B1074" s="2" t="s">
        <v>785</v>
      </c>
      <c r="C1074" s="4" t="s">
        <v>787</v>
      </c>
      <c r="D1074" s="4" t="s">
        <v>32</v>
      </c>
      <c r="E1074" s="4" t="s">
        <v>18</v>
      </c>
      <c r="F1074" s="4" t="s">
        <v>18</v>
      </c>
      <c r="G1074" s="4" t="s">
        <v>68</v>
      </c>
      <c r="H1074" s="4" t="s">
        <v>1754</v>
      </c>
    </row>
    <row r="1075" ht="15.75" customHeight="1">
      <c r="A1075" s="65">
        <v>1074.0</v>
      </c>
      <c r="B1075" s="2" t="s">
        <v>188</v>
      </c>
      <c r="C1075" s="4" t="s">
        <v>189</v>
      </c>
      <c r="D1075" s="4" t="s">
        <v>111</v>
      </c>
      <c r="E1075" s="4" t="s">
        <v>18</v>
      </c>
      <c r="F1075" s="4" t="s">
        <v>18</v>
      </c>
      <c r="G1075" s="4" t="s">
        <v>68</v>
      </c>
      <c r="H1075" s="4"/>
    </row>
    <row r="1076" ht="15.75" customHeight="1">
      <c r="A1076" s="65">
        <v>1075.0</v>
      </c>
      <c r="B1076" s="2" t="s">
        <v>1637</v>
      </c>
      <c r="C1076" s="4" t="s">
        <v>559</v>
      </c>
      <c r="D1076" s="4" t="s">
        <v>111</v>
      </c>
      <c r="E1076" s="4" t="s">
        <v>18</v>
      </c>
      <c r="F1076" s="4" t="s">
        <v>7</v>
      </c>
      <c r="G1076" s="4" t="s">
        <v>27</v>
      </c>
      <c r="H1076" s="4" t="s">
        <v>1755</v>
      </c>
    </row>
    <row r="1077" ht="15.75" customHeight="1">
      <c r="A1077" s="65">
        <v>1076.0</v>
      </c>
      <c r="B1077" s="2" t="s">
        <v>1193</v>
      </c>
      <c r="C1077" s="4" t="s">
        <v>189</v>
      </c>
      <c r="D1077" s="4" t="s">
        <v>31</v>
      </c>
      <c r="E1077" s="4" t="s">
        <v>18</v>
      </c>
      <c r="F1077" s="4" t="s">
        <v>18</v>
      </c>
      <c r="G1077" s="4" t="s">
        <v>27</v>
      </c>
      <c r="H1077" s="4"/>
    </row>
    <row r="1078" ht="15.75" customHeight="1">
      <c r="A1078" s="65">
        <v>1077.0</v>
      </c>
      <c r="B1078" s="2" t="s">
        <v>966</v>
      </c>
      <c r="C1078" s="4" t="s">
        <v>72</v>
      </c>
      <c r="D1078" s="4" t="s">
        <v>31</v>
      </c>
      <c r="E1078" s="4" t="s">
        <v>18</v>
      </c>
      <c r="F1078" s="4" t="s">
        <v>18</v>
      </c>
      <c r="G1078" s="4" t="s">
        <v>27</v>
      </c>
      <c r="H1078" s="4"/>
    </row>
    <row r="1079" ht="15.75" customHeight="1">
      <c r="A1079" s="65">
        <v>1078.0</v>
      </c>
      <c r="B1079" s="2" t="s">
        <v>1579</v>
      </c>
      <c r="C1079" s="4" t="s">
        <v>255</v>
      </c>
      <c r="D1079" s="4" t="s">
        <v>111</v>
      </c>
      <c r="E1079" s="4" t="s">
        <v>18</v>
      </c>
      <c r="F1079" s="4" t="s">
        <v>18</v>
      </c>
      <c r="G1079" s="4" t="s">
        <v>27</v>
      </c>
      <c r="H1079" s="4" t="s">
        <v>1756</v>
      </c>
    </row>
    <row r="1080" ht="15.75" customHeight="1">
      <c r="A1080" s="65">
        <v>1079.0</v>
      </c>
      <c r="B1080" s="2" t="s">
        <v>1451</v>
      </c>
      <c r="C1080" s="4" t="s">
        <v>1453</v>
      </c>
      <c r="D1080" s="4" t="s">
        <v>31</v>
      </c>
      <c r="E1080" s="4" t="s">
        <v>18</v>
      </c>
      <c r="F1080" s="4" t="s">
        <v>18</v>
      </c>
      <c r="G1080" s="4" t="s">
        <v>27</v>
      </c>
      <c r="H1080" s="4" t="s">
        <v>1757</v>
      </c>
    </row>
    <row r="1081" ht="15.75" customHeight="1">
      <c r="A1081" s="65">
        <v>1080.0</v>
      </c>
      <c r="B1081" s="2" t="s">
        <v>252</v>
      </c>
      <c r="C1081" s="4" t="s">
        <v>61</v>
      </c>
      <c r="D1081" s="4" t="s">
        <v>31</v>
      </c>
      <c r="E1081" s="4" t="s">
        <v>18</v>
      </c>
      <c r="F1081" s="4" t="s">
        <v>18</v>
      </c>
      <c r="G1081" s="4" t="s">
        <v>68</v>
      </c>
      <c r="H1081" s="4" t="s">
        <v>1758</v>
      </c>
    </row>
    <row r="1082" ht="15.75" customHeight="1">
      <c r="A1082" s="65">
        <v>1081.0</v>
      </c>
      <c r="B1082" s="2" t="s">
        <v>564</v>
      </c>
      <c r="C1082" s="4" t="s">
        <v>70</v>
      </c>
      <c r="D1082" s="4" t="s">
        <v>31</v>
      </c>
      <c r="E1082" s="4" t="s">
        <v>18</v>
      </c>
      <c r="F1082" s="4" t="s">
        <v>18</v>
      </c>
      <c r="G1082" s="4" t="s">
        <v>68</v>
      </c>
      <c r="H1082" s="4" t="s">
        <v>1759</v>
      </c>
    </row>
    <row r="1083" ht="15.75" customHeight="1">
      <c r="A1083" s="65">
        <v>1082.0</v>
      </c>
      <c r="B1083" s="2" t="s">
        <v>351</v>
      </c>
      <c r="C1083" s="4" t="s">
        <v>352</v>
      </c>
      <c r="D1083" s="4" t="s">
        <v>33</v>
      </c>
      <c r="E1083" s="4" t="s">
        <v>18</v>
      </c>
      <c r="F1083" s="4" t="s">
        <v>18</v>
      </c>
      <c r="G1083" s="4" t="s">
        <v>27</v>
      </c>
      <c r="H1083" s="4" t="s">
        <v>1760</v>
      </c>
    </row>
    <row r="1084" ht="15.75" customHeight="1">
      <c r="A1084" s="65">
        <v>1083.0</v>
      </c>
      <c r="B1084" s="2" t="s">
        <v>346</v>
      </c>
      <c r="C1084" s="4" t="s">
        <v>347</v>
      </c>
      <c r="D1084" s="4" t="s">
        <v>31</v>
      </c>
      <c r="E1084" s="4" t="s">
        <v>18</v>
      </c>
      <c r="F1084" s="4" t="s">
        <v>18</v>
      </c>
      <c r="G1084" s="4" t="s">
        <v>27</v>
      </c>
      <c r="H1084" s="4" t="s">
        <v>1761</v>
      </c>
    </row>
    <row r="1085" ht="15.75" customHeight="1">
      <c r="A1085" s="65">
        <v>1084.0</v>
      </c>
      <c r="B1085" s="2" t="s">
        <v>1405</v>
      </c>
      <c r="C1085" s="4" t="s">
        <v>1406</v>
      </c>
      <c r="D1085" s="4" t="s">
        <v>111</v>
      </c>
      <c r="E1085" s="4" t="s">
        <v>18</v>
      </c>
      <c r="F1085" s="4" t="s">
        <v>18</v>
      </c>
      <c r="G1085" s="4" t="s">
        <v>24</v>
      </c>
      <c r="H1085" s="4"/>
    </row>
    <row r="1086" ht="15.75" customHeight="1">
      <c r="A1086" s="65">
        <v>1085.0</v>
      </c>
      <c r="B1086" s="2" t="s">
        <v>641</v>
      </c>
      <c r="C1086" s="4" t="s">
        <v>631</v>
      </c>
      <c r="D1086" s="4" t="s">
        <v>31</v>
      </c>
      <c r="E1086" s="4" t="s">
        <v>18</v>
      </c>
      <c r="F1086" s="4" t="s">
        <v>18</v>
      </c>
      <c r="G1086" s="4" t="s">
        <v>68</v>
      </c>
      <c r="H1086" s="4" t="s">
        <v>1762</v>
      </c>
    </row>
    <row r="1087" ht="15.75" customHeight="1">
      <c r="A1087" s="65">
        <v>1086.0</v>
      </c>
      <c r="B1087" s="2" t="s">
        <v>158</v>
      </c>
      <c r="C1087" s="4" t="s">
        <v>159</v>
      </c>
      <c r="D1087" s="4" t="s">
        <v>31</v>
      </c>
      <c r="E1087" s="4" t="s">
        <v>7</v>
      </c>
      <c r="F1087" s="4" t="s">
        <v>7</v>
      </c>
      <c r="G1087" s="4"/>
      <c r="H1087" s="4" t="s">
        <v>1763</v>
      </c>
    </row>
    <row r="1088" ht="15.75" customHeight="1">
      <c r="A1088" s="65">
        <v>1087.0</v>
      </c>
      <c r="B1088" s="2" t="s">
        <v>333</v>
      </c>
      <c r="C1088" s="4" t="s">
        <v>334</v>
      </c>
      <c r="D1088" s="4" t="s">
        <v>35</v>
      </c>
      <c r="E1088" s="4" t="s">
        <v>18</v>
      </c>
      <c r="F1088" s="4" t="s">
        <v>18</v>
      </c>
      <c r="G1088" s="4" t="s">
        <v>27</v>
      </c>
      <c r="H1088" s="4" t="s">
        <v>1764</v>
      </c>
    </row>
    <row r="1089" ht="15.75" customHeight="1">
      <c r="A1089" s="65">
        <v>1088.0</v>
      </c>
      <c r="B1089" s="2" t="s">
        <v>330</v>
      </c>
      <c r="C1089" s="4" t="s">
        <v>331</v>
      </c>
      <c r="D1089" s="4" t="s">
        <v>111</v>
      </c>
      <c r="E1089" s="4" t="s">
        <v>18</v>
      </c>
      <c r="F1089" s="4" t="s">
        <v>18</v>
      </c>
      <c r="G1089" s="4" t="s">
        <v>27</v>
      </c>
      <c r="H1089" s="4" t="s">
        <v>1722</v>
      </c>
    </row>
    <row r="1090" ht="15.75" customHeight="1">
      <c r="A1090" s="65">
        <v>1089.0</v>
      </c>
      <c r="B1090" s="2" t="s">
        <v>1178</v>
      </c>
      <c r="C1090" s="4" t="s">
        <v>631</v>
      </c>
      <c r="D1090" s="4" t="s">
        <v>31</v>
      </c>
      <c r="E1090" s="4" t="s">
        <v>18</v>
      </c>
      <c r="F1090" s="4" t="s">
        <v>18</v>
      </c>
      <c r="G1090" s="4" t="s">
        <v>27</v>
      </c>
      <c r="H1090" s="4" t="s">
        <v>1765</v>
      </c>
    </row>
    <row r="1091" ht="15.75" customHeight="1">
      <c r="A1091" s="65">
        <v>1090.0</v>
      </c>
      <c r="B1091" s="2" t="s">
        <v>642</v>
      </c>
      <c r="C1091" s="4" t="s">
        <v>631</v>
      </c>
      <c r="D1091" s="4" t="s">
        <v>31</v>
      </c>
      <c r="E1091" s="4" t="s">
        <v>18</v>
      </c>
      <c r="F1091" s="4" t="s">
        <v>18</v>
      </c>
      <c r="G1091" s="4" t="s">
        <v>27</v>
      </c>
      <c r="H1091" s="4" t="s">
        <v>1766</v>
      </c>
    </row>
    <row r="1092" ht="15.75" customHeight="1">
      <c r="A1092" s="65">
        <v>1091.0</v>
      </c>
      <c r="B1092" s="2" t="s">
        <v>1111</v>
      </c>
      <c r="C1092" s="4" t="s">
        <v>1112</v>
      </c>
      <c r="D1092" s="4" t="s">
        <v>31</v>
      </c>
      <c r="E1092" s="4" t="s">
        <v>18</v>
      </c>
      <c r="F1092" s="4" t="s">
        <v>18</v>
      </c>
      <c r="G1092" s="4" t="s">
        <v>27</v>
      </c>
      <c r="H1092" s="4" t="s">
        <v>1767</v>
      </c>
    </row>
    <row r="1093" ht="73.5" customHeight="1">
      <c r="A1093" s="65">
        <v>1092.0</v>
      </c>
      <c r="B1093" s="2" t="s">
        <v>282</v>
      </c>
      <c r="C1093" s="4" t="s">
        <v>283</v>
      </c>
      <c r="D1093" s="4" t="s">
        <v>31</v>
      </c>
      <c r="E1093" s="4" t="s">
        <v>18</v>
      </c>
      <c r="F1093" s="4" t="s">
        <v>18</v>
      </c>
      <c r="G1093" s="4"/>
      <c r="H1093" s="4" t="s">
        <v>1768</v>
      </c>
    </row>
    <row r="1094" ht="15.75" customHeight="1">
      <c r="A1094" s="65">
        <v>1093.0</v>
      </c>
      <c r="B1094" s="2" t="s">
        <v>565</v>
      </c>
      <c r="C1094" s="4" t="s">
        <v>566</v>
      </c>
      <c r="D1094" s="4" t="s">
        <v>111</v>
      </c>
      <c r="E1094" s="4" t="s">
        <v>7</v>
      </c>
      <c r="F1094" s="4" t="s">
        <v>7</v>
      </c>
      <c r="G1094" s="4"/>
      <c r="H1094" s="82" t="s">
        <v>1769</v>
      </c>
    </row>
    <row r="1095" ht="15.75" customHeight="1">
      <c r="A1095" s="65">
        <v>1094.0</v>
      </c>
      <c r="B1095" s="2" t="s">
        <v>409</v>
      </c>
      <c r="C1095" s="4" t="s">
        <v>72</v>
      </c>
      <c r="D1095" s="4" t="s">
        <v>31</v>
      </c>
      <c r="E1095" s="4" t="s">
        <v>18</v>
      </c>
      <c r="F1095" s="4" t="s">
        <v>18</v>
      </c>
      <c r="G1095" s="4" t="s">
        <v>27</v>
      </c>
      <c r="H1095" s="4" t="s">
        <v>1770</v>
      </c>
    </row>
    <row r="1096" ht="15.75" customHeight="1">
      <c r="A1096" s="65">
        <v>1095.0</v>
      </c>
      <c r="B1096" s="2" t="s">
        <v>1751</v>
      </c>
      <c r="C1096" s="4" t="s">
        <v>402</v>
      </c>
      <c r="D1096" s="4" t="s">
        <v>35</v>
      </c>
      <c r="E1096" s="4" t="s">
        <v>18</v>
      </c>
      <c r="F1096" s="4" t="s">
        <v>18</v>
      </c>
      <c r="G1096" s="4" t="s">
        <v>27</v>
      </c>
      <c r="H1096" s="4" t="s">
        <v>1771</v>
      </c>
    </row>
    <row r="1097" ht="15.75" customHeight="1">
      <c r="A1097" s="65">
        <v>1096.0</v>
      </c>
      <c r="B1097" s="2" t="s">
        <v>278</v>
      </c>
      <c r="C1097" s="4" t="s">
        <v>148</v>
      </c>
      <c r="D1097" s="4" t="s">
        <v>31</v>
      </c>
      <c r="E1097" s="4" t="s">
        <v>7</v>
      </c>
      <c r="F1097" s="4" t="s">
        <v>7</v>
      </c>
      <c r="G1097" s="4"/>
      <c r="H1097" s="4" t="s">
        <v>1772</v>
      </c>
    </row>
    <row r="1098" ht="15.75" customHeight="1">
      <c r="A1098" s="65">
        <v>1097.0</v>
      </c>
      <c r="B1098" s="2" t="s">
        <v>626</v>
      </c>
      <c r="C1098" s="4" t="s">
        <v>232</v>
      </c>
      <c r="D1098" s="4" t="s">
        <v>35</v>
      </c>
      <c r="E1098" s="4" t="s">
        <v>18</v>
      </c>
      <c r="F1098" s="4" t="s">
        <v>18</v>
      </c>
      <c r="G1098" s="4" t="s">
        <v>27</v>
      </c>
      <c r="H1098" s="4" t="s">
        <v>1773</v>
      </c>
    </row>
    <row r="1099" ht="15.75" customHeight="1">
      <c r="A1099" s="65">
        <v>1098.0</v>
      </c>
      <c r="B1099" s="2" t="s">
        <v>158</v>
      </c>
      <c r="C1099" s="4" t="s">
        <v>159</v>
      </c>
      <c r="D1099" s="4" t="s">
        <v>31</v>
      </c>
      <c r="E1099" s="4" t="s">
        <v>18</v>
      </c>
      <c r="F1099" s="4" t="s">
        <v>18</v>
      </c>
      <c r="G1099" s="4" t="s">
        <v>68</v>
      </c>
      <c r="H1099" s="4"/>
    </row>
    <row r="1100" ht="15.75" customHeight="1">
      <c r="A1100" s="65">
        <v>1099.0</v>
      </c>
      <c r="B1100" s="2" t="s">
        <v>219</v>
      </c>
      <c r="C1100" s="4" t="s">
        <v>104</v>
      </c>
      <c r="D1100" s="4" t="s">
        <v>31</v>
      </c>
      <c r="E1100" s="4" t="s">
        <v>18</v>
      </c>
      <c r="F1100" s="4" t="s">
        <v>7</v>
      </c>
      <c r="G1100" s="4" t="s">
        <v>68</v>
      </c>
      <c r="H1100" s="4" t="s">
        <v>1774</v>
      </c>
    </row>
    <row r="1101" ht="15.75" customHeight="1">
      <c r="A1101" s="65">
        <v>1100.0</v>
      </c>
      <c r="B1101" s="2" t="s">
        <v>219</v>
      </c>
      <c r="C1101" s="4" t="s">
        <v>104</v>
      </c>
      <c r="D1101" s="4" t="s">
        <v>31</v>
      </c>
      <c r="E1101" s="4" t="s">
        <v>18</v>
      </c>
      <c r="F1101" s="4" t="s">
        <v>7</v>
      </c>
      <c r="G1101" s="4" t="s">
        <v>68</v>
      </c>
      <c r="H1101" s="4" t="s">
        <v>1774</v>
      </c>
    </row>
    <row r="1102" ht="15.75" customHeight="1">
      <c r="A1102" s="65">
        <v>1101.0</v>
      </c>
      <c r="B1102" s="2" t="s">
        <v>219</v>
      </c>
      <c r="C1102" s="4" t="s">
        <v>104</v>
      </c>
      <c r="D1102" s="4" t="s">
        <v>31</v>
      </c>
      <c r="E1102" s="4" t="s">
        <v>18</v>
      </c>
      <c r="F1102" s="4" t="s">
        <v>7</v>
      </c>
      <c r="G1102" s="4" t="s">
        <v>68</v>
      </c>
      <c r="H1102" s="4" t="s">
        <v>1774</v>
      </c>
    </row>
    <row r="1103" ht="15.75" customHeight="1">
      <c r="A1103" s="65">
        <v>1102.0</v>
      </c>
      <c r="B1103" s="2" t="s">
        <v>1707</v>
      </c>
      <c r="C1103" s="4" t="s">
        <v>432</v>
      </c>
      <c r="D1103" s="4" t="s">
        <v>33</v>
      </c>
      <c r="E1103" s="4" t="s">
        <v>18</v>
      </c>
      <c r="F1103" s="4" t="s">
        <v>18</v>
      </c>
      <c r="G1103" s="4" t="s">
        <v>27</v>
      </c>
      <c r="H1103" s="4"/>
    </row>
    <row r="1104" ht="15.75" customHeight="1">
      <c r="A1104" s="65">
        <v>1103.0</v>
      </c>
      <c r="B1104" s="2" t="s">
        <v>1775</v>
      </c>
      <c r="C1104" s="4" t="s">
        <v>343</v>
      </c>
      <c r="D1104" s="4" t="s">
        <v>35</v>
      </c>
      <c r="E1104" s="4" t="s">
        <v>18</v>
      </c>
      <c r="F1104" s="4" t="s">
        <v>18</v>
      </c>
      <c r="G1104" s="4" t="s">
        <v>27</v>
      </c>
      <c r="H1104" s="4" t="s">
        <v>1776</v>
      </c>
    </row>
    <row r="1105" ht="15.75" customHeight="1">
      <c r="A1105" s="65">
        <v>1104.0</v>
      </c>
      <c r="B1105" s="2" t="s">
        <v>1560</v>
      </c>
      <c r="C1105" s="4" t="s">
        <v>636</v>
      </c>
      <c r="D1105" s="4" t="s">
        <v>31</v>
      </c>
      <c r="E1105" s="4" t="s">
        <v>18</v>
      </c>
      <c r="F1105" s="4" t="s">
        <v>18</v>
      </c>
      <c r="G1105" s="4" t="s">
        <v>27</v>
      </c>
      <c r="H1105" s="4" t="s">
        <v>1781</v>
      </c>
    </row>
    <row r="1106" ht="15.75" customHeight="1">
      <c r="A1106" s="65">
        <v>1105.0</v>
      </c>
      <c r="B1106" s="2" t="s">
        <v>237</v>
      </c>
      <c r="C1106" s="4" t="s">
        <v>238</v>
      </c>
      <c r="D1106" s="4" t="s">
        <v>31</v>
      </c>
      <c r="E1106" s="4" t="s">
        <v>18</v>
      </c>
      <c r="F1106" s="4" t="s">
        <v>18</v>
      </c>
      <c r="G1106" s="4" t="s">
        <v>68</v>
      </c>
      <c r="H1106" s="77" t="s">
        <v>1782</v>
      </c>
    </row>
    <row r="1107" ht="15.75" customHeight="1">
      <c r="A1107" s="65">
        <v>1106.0</v>
      </c>
      <c r="B1107" s="2" t="s">
        <v>1130</v>
      </c>
      <c r="C1107" s="4" t="s">
        <v>1131</v>
      </c>
      <c r="D1107" s="4" t="s">
        <v>31</v>
      </c>
      <c r="E1107" s="4" t="s">
        <v>18</v>
      </c>
      <c r="F1107" s="4" t="s">
        <v>18</v>
      </c>
      <c r="G1107" s="4" t="s">
        <v>27</v>
      </c>
      <c r="H1107" s="4" t="s">
        <v>1783</v>
      </c>
    </row>
    <row r="1108" ht="15.75" customHeight="1">
      <c r="A1108" s="65">
        <v>1107.0</v>
      </c>
      <c r="B1108" s="2" t="s">
        <v>1422</v>
      </c>
      <c r="C1108" s="4" t="s">
        <v>1424</v>
      </c>
      <c r="D1108" s="4" t="s">
        <v>111</v>
      </c>
      <c r="E1108" s="4" t="s">
        <v>18</v>
      </c>
      <c r="F1108" s="4" t="s">
        <v>18</v>
      </c>
      <c r="G1108" s="4" t="s">
        <v>27</v>
      </c>
      <c r="H1108" s="4"/>
    </row>
    <row r="1109" ht="15.75" customHeight="1">
      <c r="A1109" s="65">
        <v>1108.0</v>
      </c>
      <c r="B1109" s="2" t="s">
        <v>147</v>
      </c>
      <c r="C1109" s="4" t="s">
        <v>148</v>
      </c>
      <c r="D1109" s="4" t="s">
        <v>31</v>
      </c>
      <c r="E1109" s="4" t="s">
        <v>18</v>
      </c>
      <c r="F1109" s="4" t="s">
        <v>18</v>
      </c>
      <c r="G1109" s="4" t="s">
        <v>68</v>
      </c>
      <c r="H1109" s="4" t="s">
        <v>1784</v>
      </c>
    </row>
    <row r="1110" ht="15.75" customHeight="1">
      <c r="A1110" s="65">
        <v>1109.0</v>
      </c>
      <c r="B1110" s="2" t="s">
        <v>1472</v>
      </c>
      <c r="C1110" s="4" t="s">
        <v>271</v>
      </c>
      <c r="D1110" s="4" t="s">
        <v>111</v>
      </c>
      <c r="E1110" s="4" t="s">
        <v>18</v>
      </c>
      <c r="F1110" s="4" t="s">
        <v>18</v>
      </c>
      <c r="G1110" s="4" t="s">
        <v>24</v>
      </c>
      <c r="H1110" s="4" t="s">
        <v>1785</v>
      </c>
    </row>
    <row r="1111" ht="15.75" customHeight="1">
      <c r="A1111" s="65">
        <v>1110.0</v>
      </c>
      <c r="B1111" s="2" t="s">
        <v>147</v>
      </c>
      <c r="C1111" s="4" t="s">
        <v>148</v>
      </c>
      <c r="D1111" s="4" t="s">
        <v>31</v>
      </c>
      <c r="E1111" s="4" t="s">
        <v>18</v>
      </c>
      <c r="F1111" s="4" t="s">
        <v>18</v>
      </c>
      <c r="G1111" s="4" t="s">
        <v>27</v>
      </c>
      <c r="H1111" s="4" t="s">
        <v>1786</v>
      </c>
    </row>
    <row r="1112" ht="15.75" customHeight="1">
      <c r="A1112" s="65">
        <v>1111.0</v>
      </c>
      <c r="B1112" s="2" t="s">
        <v>1600</v>
      </c>
      <c r="C1112" s="4" t="s">
        <v>1601</v>
      </c>
      <c r="D1112" s="4" t="s">
        <v>111</v>
      </c>
      <c r="E1112" s="4" t="s">
        <v>18</v>
      </c>
      <c r="F1112" s="4" t="s">
        <v>18</v>
      </c>
      <c r="G1112" s="4" t="s">
        <v>127</v>
      </c>
      <c r="H1112" s="4"/>
    </row>
    <row r="1113" ht="15.75" customHeight="1">
      <c r="A1113" s="65">
        <v>1112.0</v>
      </c>
      <c r="B1113" s="2" t="s">
        <v>1777</v>
      </c>
      <c r="C1113" s="4" t="s">
        <v>343</v>
      </c>
      <c r="D1113" s="4" t="s">
        <v>35</v>
      </c>
      <c r="E1113" s="4" t="s">
        <v>18</v>
      </c>
      <c r="F1113" s="4" t="s">
        <v>18</v>
      </c>
      <c r="G1113" s="4" t="s">
        <v>27</v>
      </c>
      <c r="H1113" s="4" t="s">
        <v>1787</v>
      </c>
    </row>
    <row r="1114" ht="15.75" customHeight="1">
      <c r="A1114" s="65">
        <v>1113.0</v>
      </c>
      <c r="B1114" s="2" t="s">
        <v>389</v>
      </c>
      <c r="C1114" s="4" t="s">
        <v>150</v>
      </c>
      <c r="D1114" s="4" t="s">
        <v>31</v>
      </c>
      <c r="E1114" s="4" t="s">
        <v>18</v>
      </c>
      <c r="F1114" s="4" t="s">
        <v>7</v>
      </c>
      <c r="G1114" s="4" t="s">
        <v>68</v>
      </c>
      <c r="H1114" s="4" t="s">
        <v>1203</v>
      </c>
    </row>
    <row r="1115" ht="15.75" customHeight="1">
      <c r="A1115" s="65">
        <v>1114.0</v>
      </c>
      <c r="B1115" s="2" t="s">
        <v>724</v>
      </c>
      <c r="C1115" s="4" t="s">
        <v>726</v>
      </c>
      <c r="D1115" s="4" t="s">
        <v>111</v>
      </c>
      <c r="E1115" s="4" t="s">
        <v>18</v>
      </c>
      <c r="F1115" s="4" t="s">
        <v>18</v>
      </c>
      <c r="G1115" s="4" t="s">
        <v>24</v>
      </c>
      <c r="H1115" s="4"/>
    </row>
    <row r="1116" ht="15.75" customHeight="1">
      <c r="A1116" s="65">
        <v>1115.0</v>
      </c>
      <c r="B1116" s="2" t="s">
        <v>1778</v>
      </c>
      <c r="C1116" s="4" t="s">
        <v>343</v>
      </c>
      <c r="D1116" s="4" t="s">
        <v>33</v>
      </c>
      <c r="E1116" s="4" t="s">
        <v>18</v>
      </c>
      <c r="F1116" s="4" t="s">
        <v>18</v>
      </c>
      <c r="G1116" s="4" t="s">
        <v>27</v>
      </c>
      <c r="H1116" s="4" t="s">
        <v>1788</v>
      </c>
    </row>
    <row r="1117" ht="15.75" customHeight="1">
      <c r="A1117" s="65">
        <v>1116.0</v>
      </c>
      <c r="B1117" s="2" t="s">
        <v>988</v>
      </c>
      <c r="C1117" s="4" t="s">
        <v>989</v>
      </c>
      <c r="D1117" s="4" t="s">
        <v>31</v>
      </c>
      <c r="E1117" s="4" t="s">
        <v>18</v>
      </c>
      <c r="F1117" s="4" t="s">
        <v>18</v>
      </c>
      <c r="G1117" s="4" t="s">
        <v>127</v>
      </c>
      <c r="H1117" s="4"/>
    </row>
    <row r="1118" ht="15.75" customHeight="1">
      <c r="A1118" s="65">
        <v>1117.0</v>
      </c>
      <c r="B1118" s="2" t="s">
        <v>1628</v>
      </c>
      <c r="C1118" s="4" t="s">
        <v>527</v>
      </c>
      <c r="D1118" s="4" t="s">
        <v>31</v>
      </c>
      <c r="E1118" s="4" t="s">
        <v>18</v>
      </c>
      <c r="F1118" s="4" t="s">
        <v>18</v>
      </c>
      <c r="G1118" s="4" t="s">
        <v>68</v>
      </c>
      <c r="H1118" s="4" t="s">
        <v>1789</v>
      </c>
    </row>
    <row r="1119" ht="15.75" customHeight="1">
      <c r="A1119" s="65">
        <v>1118.0</v>
      </c>
      <c r="B1119" s="2" t="s">
        <v>1779</v>
      </c>
      <c r="C1119" s="4" t="s">
        <v>343</v>
      </c>
      <c r="D1119" s="4" t="s">
        <v>35</v>
      </c>
      <c r="E1119" s="4" t="s">
        <v>18</v>
      </c>
      <c r="F1119" s="4" t="s">
        <v>18</v>
      </c>
      <c r="G1119" s="4" t="s">
        <v>27</v>
      </c>
      <c r="H1119" s="4" t="s">
        <v>1790</v>
      </c>
    </row>
    <row r="1120" ht="15.75" customHeight="1">
      <c r="A1120" s="65">
        <v>1119.0</v>
      </c>
      <c r="B1120" s="2" t="s">
        <v>643</v>
      </c>
      <c r="C1120" s="4" t="s">
        <v>163</v>
      </c>
      <c r="D1120" s="4" t="s">
        <v>31</v>
      </c>
      <c r="E1120" s="4" t="s">
        <v>18</v>
      </c>
      <c r="F1120" s="4" t="s">
        <v>18</v>
      </c>
      <c r="G1120" s="4" t="s">
        <v>27</v>
      </c>
      <c r="H1120" s="4"/>
    </row>
    <row r="1121" ht="15.75" customHeight="1">
      <c r="A1121" s="65">
        <v>1120.0</v>
      </c>
      <c r="B1121" s="2" t="s">
        <v>1130</v>
      </c>
      <c r="C1121" s="4" t="s">
        <v>1131</v>
      </c>
      <c r="D1121" s="4" t="s">
        <v>31</v>
      </c>
      <c r="E1121" s="4" t="s">
        <v>18</v>
      </c>
      <c r="F1121" s="4" t="s">
        <v>18</v>
      </c>
      <c r="G1121" s="4" t="s">
        <v>27</v>
      </c>
      <c r="H1121" s="4" t="s">
        <v>1791</v>
      </c>
    </row>
    <row r="1122" ht="15.75" customHeight="1">
      <c r="A1122" s="65">
        <v>1121.0</v>
      </c>
      <c r="B1122" s="2" t="s">
        <v>1613</v>
      </c>
      <c r="C1122" s="4" t="s">
        <v>829</v>
      </c>
      <c r="D1122" s="4" t="s">
        <v>31</v>
      </c>
      <c r="E1122" s="4" t="s">
        <v>18</v>
      </c>
      <c r="F1122" s="4" t="s">
        <v>18</v>
      </c>
      <c r="G1122" s="4" t="s">
        <v>27</v>
      </c>
      <c r="H1122" s="4" t="s">
        <v>1792</v>
      </c>
    </row>
    <row r="1123" ht="15.75" customHeight="1">
      <c r="A1123" s="65">
        <v>1122.0</v>
      </c>
      <c r="B1123" s="2" t="s">
        <v>356</v>
      </c>
      <c r="C1123" s="4" t="s">
        <v>61</v>
      </c>
      <c r="D1123" s="4" t="s">
        <v>31</v>
      </c>
      <c r="E1123" s="4" t="s">
        <v>18</v>
      </c>
      <c r="F1123" s="4" t="s">
        <v>18</v>
      </c>
      <c r="G1123" s="4" t="s">
        <v>68</v>
      </c>
      <c r="H1123" s="4" t="s">
        <v>1793</v>
      </c>
    </row>
    <row r="1124" ht="15.75" customHeight="1">
      <c r="A1124" s="65">
        <v>1123.0</v>
      </c>
      <c r="B1124" s="2" t="s">
        <v>267</v>
      </c>
      <c r="C1124" s="4" t="s">
        <v>172</v>
      </c>
      <c r="D1124" s="4" t="s">
        <v>31</v>
      </c>
      <c r="E1124" s="4" t="s">
        <v>18</v>
      </c>
      <c r="F1124" s="4" t="s">
        <v>18</v>
      </c>
      <c r="G1124" s="4" t="s">
        <v>27</v>
      </c>
      <c r="H1124" s="4" t="s">
        <v>1794</v>
      </c>
    </row>
    <row r="1125" ht="15.75" customHeight="1">
      <c r="A1125" s="65">
        <v>1124.0</v>
      </c>
      <c r="B1125" s="2" t="s">
        <v>1083</v>
      </c>
      <c r="C1125" s="4" t="s">
        <v>1074</v>
      </c>
      <c r="D1125" s="4" t="s">
        <v>31</v>
      </c>
      <c r="E1125" s="4" t="s">
        <v>18</v>
      </c>
      <c r="F1125" s="4" t="s">
        <v>18</v>
      </c>
      <c r="G1125" s="4" t="s">
        <v>27</v>
      </c>
      <c r="H1125" s="4" t="s">
        <v>1795</v>
      </c>
    </row>
    <row r="1126" ht="15.75" customHeight="1">
      <c r="A1126" s="65">
        <v>1125.0</v>
      </c>
      <c r="B1126" s="2" t="s">
        <v>267</v>
      </c>
      <c r="C1126" s="4" t="s">
        <v>172</v>
      </c>
      <c r="D1126" s="4" t="s">
        <v>31</v>
      </c>
      <c r="E1126" s="4" t="s">
        <v>18</v>
      </c>
      <c r="F1126" s="4" t="s">
        <v>18</v>
      </c>
      <c r="G1126" s="4" t="s">
        <v>27</v>
      </c>
      <c r="H1126" s="4" t="s">
        <v>1796</v>
      </c>
    </row>
    <row r="1127" ht="15.75" customHeight="1">
      <c r="A1127" s="65">
        <v>1126.0</v>
      </c>
      <c r="B1127" s="2" t="s">
        <v>149</v>
      </c>
      <c r="C1127" s="4" t="s">
        <v>150</v>
      </c>
      <c r="D1127" s="4" t="s">
        <v>31</v>
      </c>
      <c r="E1127" s="4" t="s">
        <v>18</v>
      </c>
      <c r="F1127" s="4" t="s">
        <v>7</v>
      </c>
      <c r="G1127" s="4"/>
      <c r="H1127" s="4" t="s">
        <v>1797</v>
      </c>
    </row>
    <row r="1128" ht="15.75" customHeight="1">
      <c r="A1128" s="65">
        <v>1127.0</v>
      </c>
      <c r="B1128" s="2" t="s">
        <v>1487</v>
      </c>
      <c r="C1128" s="4" t="s">
        <v>271</v>
      </c>
      <c r="D1128" s="4" t="s">
        <v>31</v>
      </c>
      <c r="E1128" s="4" t="s">
        <v>18</v>
      </c>
      <c r="F1128" s="4" t="s">
        <v>18</v>
      </c>
      <c r="G1128" s="4" t="s">
        <v>27</v>
      </c>
      <c r="H1128" s="4" t="s">
        <v>1798</v>
      </c>
    </row>
    <row r="1129" ht="15.75" customHeight="1">
      <c r="A1129" s="65">
        <v>1128.0</v>
      </c>
      <c r="B1129" s="2" t="s">
        <v>1743</v>
      </c>
      <c r="C1129" s="4" t="s">
        <v>359</v>
      </c>
      <c r="D1129" s="4" t="s">
        <v>35</v>
      </c>
      <c r="E1129" s="4" t="s">
        <v>18</v>
      </c>
      <c r="F1129" s="4" t="s">
        <v>18</v>
      </c>
      <c r="G1129" s="4" t="s">
        <v>27</v>
      </c>
      <c r="H1129" s="4"/>
    </row>
    <row r="1130" ht="15.75" customHeight="1">
      <c r="A1130" s="65">
        <v>1129.0</v>
      </c>
      <c r="B1130" s="2" t="s">
        <v>456</v>
      </c>
      <c r="C1130" s="4" t="s">
        <v>457</v>
      </c>
      <c r="D1130" s="4" t="s">
        <v>31</v>
      </c>
      <c r="E1130" s="4" t="s">
        <v>18</v>
      </c>
      <c r="F1130" s="4" t="s">
        <v>18</v>
      </c>
      <c r="G1130" s="4" t="s">
        <v>68</v>
      </c>
      <c r="H1130" s="4" t="s">
        <v>1799</v>
      </c>
    </row>
    <row r="1131" ht="15.75" customHeight="1">
      <c r="A1131" s="65">
        <v>1130.0</v>
      </c>
      <c r="B1131" s="2" t="s">
        <v>1705</v>
      </c>
      <c r="C1131" s="4" t="s">
        <v>355</v>
      </c>
      <c r="D1131" s="4" t="s">
        <v>35</v>
      </c>
      <c r="E1131" s="4" t="s">
        <v>18</v>
      </c>
      <c r="F1131" s="4" t="s">
        <v>18</v>
      </c>
      <c r="G1131" s="4" t="s">
        <v>27</v>
      </c>
      <c r="H1131" s="4"/>
    </row>
    <row r="1132" ht="15.75" customHeight="1">
      <c r="A1132" s="65">
        <v>1131.0</v>
      </c>
      <c r="B1132" s="2" t="s">
        <v>475</v>
      </c>
      <c r="C1132" s="4" t="s">
        <v>476</v>
      </c>
      <c r="D1132" s="4" t="s">
        <v>31</v>
      </c>
      <c r="E1132" s="4" t="s">
        <v>18</v>
      </c>
      <c r="F1132" s="4" t="s">
        <v>18</v>
      </c>
      <c r="G1132" s="4" t="s">
        <v>27</v>
      </c>
      <c r="H1132" s="4" t="s">
        <v>1800</v>
      </c>
    </row>
    <row r="1133" ht="15.75" customHeight="1">
      <c r="A1133" s="65">
        <v>1132.0</v>
      </c>
      <c r="B1133" s="2" t="s">
        <v>1780</v>
      </c>
      <c r="C1133" s="4" t="s">
        <v>343</v>
      </c>
      <c r="D1133" s="4" t="s">
        <v>35</v>
      </c>
      <c r="E1133" s="4" t="s">
        <v>18</v>
      </c>
      <c r="F1133" s="4" t="s">
        <v>18</v>
      </c>
      <c r="G1133" s="4" t="s">
        <v>27</v>
      </c>
      <c r="H1133" s="4" t="s">
        <v>1801</v>
      </c>
    </row>
    <row r="1134" ht="15.75" customHeight="1">
      <c r="A1134" s="65">
        <v>1133.0</v>
      </c>
      <c r="B1134" s="2" t="s">
        <v>1617</v>
      </c>
      <c r="C1134" s="4" t="s">
        <v>470</v>
      </c>
      <c r="D1134" s="4" t="s">
        <v>111</v>
      </c>
      <c r="E1134" s="4" t="s">
        <v>18</v>
      </c>
      <c r="F1134" s="4" t="s">
        <v>18</v>
      </c>
      <c r="G1134" s="4" t="s">
        <v>27</v>
      </c>
      <c r="H1134" s="4" t="s">
        <v>1802</v>
      </c>
    </row>
    <row r="1135" ht="15.75" customHeight="1">
      <c r="A1135" s="65">
        <v>1134.0</v>
      </c>
      <c r="B1135" s="2" t="s">
        <v>499</v>
      </c>
      <c r="C1135" s="4" t="s">
        <v>148</v>
      </c>
      <c r="D1135" s="4" t="s">
        <v>31</v>
      </c>
      <c r="E1135" s="4" t="s">
        <v>18</v>
      </c>
      <c r="F1135" s="4" t="s">
        <v>19</v>
      </c>
      <c r="G1135" s="4"/>
      <c r="H1135" s="4" t="s">
        <v>1803</v>
      </c>
    </row>
    <row r="1136" ht="15.75" customHeight="1">
      <c r="A1136" s="65">
        <v>1135.0</v>
      </c>
      <c r="B1136" s="2" t="s">
        <v>1596</v>
      </c>
      <c r="C1136" s="4" t="s">
        <v>1597</v>
      </c>
      <c r="D1136" s="4" t="s">
        <v>111</v>
      </c>
      <c r="E1136" s="4" t="s">
        <v>18</v>
      </c>
      <c r="F1136" s="4" t="s">
        <v>18</v>
      </c>
      <c r="G1136" s="4" t="s">
        <v>24</v>
      </c>
      <c r="H1136" s="4" t="s">
        <v>1804</v>
      </c>
    </row>
    <row r="1137" ht="15.75" customHeight="1">
      <c r="A1137" s="65">
        <v>1136.0</v>
      </c>
      <c r="B1137" s="2" t="s">
        <v>1699</v>
      </c>
      <c r="C1137" s="4" t="s">
        <v>412</v>
      </c>
      <c r="D1137" s="4" t="s">
        <v>33</v>
      </c>
      <c r="E1137" s="4" t="s">
        <v>18</v>
      </c>
      <c r="F1137" s="4" t="s">
        <v>18</v>
      </c>
      <c r="G1137" s="4" t="s">
        <v>27</v>
      </c>
      <c r="H1137" s="4"/>
    </row>
    <row r="1138" ht="15.75" customHeight="1">
      <c r="A1138" s="79">
        <v>1137.0</v>
      </c>
      <c r="B1138" s="80" t="s">
        <v>1309</v>
      </c>
      <c r="C1138" s="81" t="s">
        <v>1212</v>
      </c>
      <c r="D1138" s="81" t="s">
        <v>31</v>
      </c>
      <c r="E1138" s="81" t="s">
        <v>7</v>
      </c>
      <c r="F1138" s="81" t="s">
        <v>18</v>
      </c>
      <c r="G1138" s="81" t="s">
        <v>68</v>
      </c>
      <c r="H1138" s="81"/>
      <c r="I1138" s="79"/>
      <c r="J1138" s="79"/>
      <c r="K1138" s="79"/>
      <c r="L1138" s="79"/>
      <c r="M1138" s="79"/>
      <c r="N1138" s="79"/>
      <c r="O1138" s="79"/>
      <c r="P1138" s="79"/>
      <c r="Q1138" s="79"/>
      <c r="R1138" s="79"/>
      <c r="S1138" s="79"/>
      <c r="T1138" s="79"/>
      <c r="U1138" s="79"/>
      <c r="V1138" s="79"/>
      <c r="W1138" s="79"/>
      <c r="X1138" s="79"/>
      <c r="Y1138" s="79"/>
    </row>
    <row r="1139" ht="15.75" customHeight="1">
      <c r="A1139" s="79">
        <v>1138.0</v>
      </c>
      <c r="B1139" s="80" t="s">
        <v>1309</v>
      </c>
      <c r="C1139" s="81" t="s">
        <v>1212</v>
      </c>
      <c r="D1139" s="81" t="s">
        <v>31</v>
      </c>
      <c r="E1139" s="81" t="s">
        <v>18</v>
      </c>
      <c r="F1139" s="81" t="s">
        <v>18</v>
      </c>
      <c r="G1139" s="81" t="s">
        <v>68</v>
      </c>
      <c r="H1139" s="81"/>
      <c r="I1139" s="79"/>
      <c r="J1139" s="79"/>
      <c r="K1139" s="79"/>
      <c r="L1139" s="79"/>
      <c r="M1139" s="79"/>
      <c r="N1139" s="79"/>
      <c r="O1139" s="79"/>
      <c r="P1139" s="79"/>
      <c r="Q1139" s="79"/>
      <c r="R1139" s="79"/>
      <c r="S1139" s="79"/>
      <c r="T1139" s="79"/>
      <c r="U1139" s="79"/>
      <c r="V1139" s="79"/>
      <c r="W1139" s="79"/>
      <c r="X1139" s="79"/>
      <c r="Y1139" s="79"/>
    </row>
  </sheetData>
  <autoFilter ref="$A$1:$M$1139">
    <sortState ref="A1:M1139">
      <sortCondition ref="A1:A1139"/>
    </sortState>
  </autoFilter>
  <printOptions/>
  <pageMargins bottom="0.75" footer="0.0" header="0.0" left="0.7" right="0.7" top="0.75"/>
  <pageSetup paperSize="8"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5.33"/>
    <col customWidth="1" min="2" max="2" width="9.44"/>
    <col customWidth="1" min="3" max="3" width="11.67"/>
    <col customWidth="1" min="4" max="4" width="12.89"/>
    <col customWidth="1" min="5" max="5" width="20.33"/>
    <col customWidth="1" min="6" max="6" width="19.33"/>
    <col customWidth="1" min="7" max="7" width="26.78"/>
    <col customWidth="1" min="8" max="26" width="8.56"/>
  </cols>
  <sheetData>
    <row r="1" ht="58.5" customHeight="1">
      <c r="A1" s="63" t="s">
        <v>42</v>
      </c>
      <c r="B1" s="64" t="s">
        <v>43</v>
      </c>
      <c r="C1" s="63" t="s">
        <v>44</v>
      </c>
      <c r="D1" s="63" t="s">
        <v>30</v>
      </c>
      <c r="E1" s="63" t="s">
        <v>45</v>
      </c>
      <c r="F1" s="63" t="s">
        <v>46</v>
      </c>
      <c r="G1" s="63" t="s">
        <v>47</v>
      </c>
    </row>
    <row r="2">
      <c r="A2" s="65">
        <v>284.0</v>
      </c>
      <c r="B2" s="2" t="s">
        <v>169</v>
      </c>
      <c r="C2" s="4" t="s">
        <v>150</v>
      </c>
      <c r="D2" s="4" t="s">
        <v>31</v>
      </c>
      <c r="E2" s="4" t="s">
        <v>7</v>
      </c>
      <c r="F2" s="4" t="s">
        <v>7</v>
      </c>
      <c r="G2" s="4" t="s">
        <v>28</v>
      </c>
    </row>
    <row r="3">
      <c r="A3" s="65">
        <v>2.0</v>
      </c>
      <c r="B3" s="2" t="s">
        <v>60</v>
      </c>
      <c r="C3" s="4" t="s">
        <v>61</v>
      </c>
      <c r="D3" s="4" t="s">
        <v>31</v>
      </c>
      <c r="E3" s="4" t="s">
        <v>18</v>
      </c>
      <c r="F3" s="4" t="s">
        <v>7</v>
      </c>
      <c r="G3" s="4" t="s">
        <v>24</v>
      </c>
    </row>
    <row r="4">
      <c r="A4" s="65">
        <v>102.0</v>
      </c>
      <c r="B4" s="2" t="s">
        <v>60</v>
      </c>
      <c r="C4" s="4" t="s">
        <v>61</v>
      </c>
      <c r="D4" s="4" t="s">
        <v>31</v>
      </c>
      <c r="E4" s="4" t="s">
        <v>18</v>
      </c>
      <c r="F4" s="4" t="s">
        <v>18</v>
      </c>
      <c r="G4" s="4" t="s">
        <v>68</v>
      </c>
    </row>
    <row r="5">
      <c r="A5" s="65">
        <v>140.0</v>
      </c>
      <c r="B5" s="2" t="s">
        <v>60</v>
      </c>
      <c r="C5" s="4" t="s">
        <v>61</v>
      </c>
      <c r="D5" s="4" t="s">
        <v>31</v>
      </c>
      <c r="E5" s="4" t="s">
        <v>18</v>
      </c>
      <c r="F5" s="4" t="s">
        <v>18</v>
      </c>
      <c r="G5" s="4" t="s">
        <v>27</v>
      </c>
    </row>
    <row r="6">
      <c r="A6" s="65">
        <v>535.0</v>
      </c>
      <c r="B6" s="2" t="s">
        <v>60</v>
      </c>
      <c r="C6" s="4" t="s">
        <v>61</v>
      </c>
      <c r="D6" s="4" t="s">
        <v>31</v>
      </c>
      <c r="E6" s="4" t="s">
        <v>18</v>
      </c>
      <c r="F6" s="4" t="s">
        <v>18</v>
      </c>
      <c r="G6" s="4" t="s">
        <v>27</v>
      </c>
    </row>
    <row r="7">
      <c r="A7" s="65">
        <v>567.0</v>
      </c>
      <c r="B7" s="2" t="s">
        <v>60</v>
      </c>
      <c r="C7" s="4" t="s">
        <v>61</v>
      </c>
      <c r="D7" s="4" t="s">
        <v>31</v>
      </c>
      <c r="E7" s="4" t="s">
        <v>18</v>
      </c>
      <c r="F7" s="4" t="s">
        <v>18</v>
      </c>
      <c r="G7" s="4" t="s">
        <v>27</v>
      </c>
    </row>
    <row r="8">
      <c r="A8" s="65">
        <v>647.0</v>
      </c>
      <c r="B8" s="2" t="s">
        <v>60</v>
      </c>
      <c r="C8" s="4" t="s">
        <v>61</v>
      </c>
      <c r="D8" s="4" t="s">
        <v>31</v>
      </c>
      <c r="E8" s="4" t="s">
        <v>18</v>
      </c>
      <c r="F8" s="4" t="s">
        <v>18</v>
      </c>
      <c r="G8" s="4" t="s">
        <v>68</v>
      </c>
    </row>
    <row r="9">
      <c r="A9" s="65">
        <v>724.0</v>
      </c>
      <c r="B9" s="2" t="s">
        <v>60</v>
      </c>
      <c r="C9" s="4" t="s">
        <v>61</v>
      </c>
      <c r="D9" s="4" t="s">
        <v>31</v>
      </c>
      <c r="E9" s="4" t="s">
        <v>18</v>
      </c>
      <c r="F9" s="4" t="s">
        <v>18</v>
      </c>
      <c r="G9" s="4" t="s">
        <v>24</v>
      </c>
    </row>
    <row r="10">
      <c r="A10" s="65">
        <v>1025.0</v>
      </c>
      <c r="B10" s="2" t="s">
        <v>250</v>
      </c>
      <c r="C10" s="4" t="s">
        <v>61</v>
      </c>
      <c r="D10" s="4" t="s">
        <v>31</v>
      </c>
      <c r="E10" s="4" t="s">
        <v>18</v>
      </c>
      <c r="F10" s="4" t="s">
        <v>18</v>
      </c>
      <c r="G10" s="4" t="s">
        <v>68</v>
      </c>
    </row>
    <row r="11">
      <c r="A11" s="65">
        <v>1080.0</v>
      </c>
      <c r="B11" s="2" t="s">
        <v>252</v>
      </c>
      <c r="C11" s="4" t="s">
        <v>61</v>
      </c>
      <c r="D11" s="4" t="s">
        <v>31</v>
      </c>
      <c r="E11" s="4" t="s">
        <v>18</v>
      </c>
      <c r="F11" s="4" t="s">
        <v>18</v>
      </c>
      <c r="G11" s="4" t="s">
        <v>68</v>
      </c>
    </row>
    <row r="12">
      <c r="A12" s="65">
        <v>149.0</v>
      </c>
      <c r="B12" s="2" t="s">
        <v>256</v>
      </c>
      <c r="C12" s="4" t="s">
        <v>257</v>
      </c>
      <c r="D12" s="4" t="s">
        <v>31</v>
      </c>
      <c r="E12" s="4" t="s">
        <v>7</v>
      </c>
      <c r="F12" s="4" t="s">
        <v>7</v>
      </c>
      <c r="G12" s="4" t="s">
        <v>68</v>
      </c>
    </row>
    <row r="13">
      <c r="A13" s="65">
        <v>200.0</v>
      </c>
      <c r="B13" s="2" t="s">
        <v>256</v>
      </c>
      <c r="C13" s="4" t="s">
        <v>257</v>
      </c>
      <c r="D13" s="4" t="s">
        <v>31</v>
      </c>
      <c r="E13" s="4" t="s">
        <v>7</v>
      </c>
      <c r="F13" s="4" t="s">
        <v>7</v>
      </c>
      <c r="G13" s="4" t="s">
        <v>24</v>
      </c>
    </row>
    <row r="14">
      <c r="A14" s="65">
        <v>339.0</v>
      </c>
      <c r="B14" s="2" t="s">
        <v>256</v>
      </c>
      <c r="C14" s="4" t="s">
        <v>257</v>
      </c>
      <c r="D14" s="4" t="s">
        <v>31</v>
      </c>
      <c r="E14" s="4" t="s">
        <v>18</v>
      </c>
      <c r="F14" s="4" t="s">
        <v>18</v>
      </c>
      <c r="G14" s="4" t="s">
        <v>68</v>
      </c>
    </row>
    <row r="15">
      <c r="A15" s="65">
        <v>380.0</v>
      </c>
      <c r="B15" s="2" t="s">
        <v>256</v>
      </c>
      <c r="C15" s="4" t="s">
        <v>257</v>
      </c>
      <c r="D15" s="4" t="s">
        <v>31</v>
      </c>
      <c r="E15" s="4" t="s">
        <v>18</v>
      </c>
      <c r="F15" s="4" t="s">
        <v>7</v>
      </c>
      <c r="G15" s="4" t="s">
        <v>28</v>
      </c>
    </row>
    <row r="16">
      <c r="A16" s="65">
        <v>403.0</v>
      </c>
      <c r="B16" s="2" t="s">
        <v>256</v>
      </c>
      <c r="C16" s="4" t="s">
        <v>257</v>
      </c>
      <c r="D16" s="4" t="s">
        <v>31</v>
      </c>
      <c r="E16" s="4" t="s">
        <v>18</v>
      </c>
      <c r="F16" s="4" t="s">
        <v>18</v>
      </c>
      <c r="G16" s="4" t="s">
        <v>244</v>
      </c>
    </row>
    <row r="17">
      <c r="A17" s="65">
        <v>514.0</v>
      </c>
      <c r="B17" s="2" t="s">
        <v>266</v>
      </c>
      <c r="C17" s="4" t="s">
        <v>257</v>
      </c>
      <c r="D17" s="4" t="s">
        <v>111</v>
      </c>
      <c r="E17" s="4" t="s">
        <v>18</v>
      </c>
      <c r="F17" s="4" t="s">
        <v>18</v>
      </c>
      <c r="G17" s="4" t="s">
        <v>68</v>
      </c>
    </row>
    <row r="18">
      <c r="A18" s="65">
        <v>679.0</v>
      </c>
      <c r="B18" s="2" t="s">
        <v>266</v>
      </c>
      <c r="C18" s="4" t="s">
        <v>257</v>
      </c>
      <c r="D18" s="4" t="s">
        <v>31</v>
      </c>
      <c r="E18" s="4" t="s">
        <v>18</v>
      </c>
      <c r="F18" s="4" t="s">
        <v>18</v>
      </c>
      <c r="G18" s="4" t="s">
        <v>27</v>
      </c>
    </row>
    <row r="19">
      <c r="A19" s="65">
        <v>742.0</v>
      </c>
      <c r="B19" s="2" t="s">
        <v>266</v>
      </c>
      <c r="C19" s="4" t="s">
        <v>257</v>
      </c>
      <c r="D19" s="4" t="s">
        <v>31</v>
      </c>
      <c r="E19" s="4" t="s">
        <v>18</v>
      </c>
      <c r="F19" s="4" t="s">
        <v>18</v>
      </c>
      <c r="G19" s="4" t="s">
        <v>68</v>
      </c>
    </row>
    <row r="20">
      <c r="A20" s="65">
        <v>895.0</v>
      </c>
      <c r="B20" s="2" t="s">
        <v>266</v>
      </c>
      <c r="C20" s="4" t="s">
        <v>257</v>
      </c>
      <c r="D20" s="4" t="s">
        <v>31</v>
      </c>
      <c r="E20" s="4" t="s">
        <v>18</v>
      </c>
      <c r="F20" s="4" t="s">
        <v>18</v>
      </c>
      <c r="G20" s="4" t="s">
        <v>27</v>
      </c>
    </row>
    <row r="21" ht="15.75" customHeight="1">
      <c r="A21" s="65">
        <v>978.0</v>
      </c>
      <c r="B21" s="2" t="s">
        <v>266</v>
      </c>
      <c r="C21" s="4" t="s">
        <v>257</v>
      </c>
      <c r="D21" s="4" t="s">
        <v>31</v>
      </c>
      <c r="E21" s="4" t="s">
        <v>18</v>
      </c>
      <c r="F21" s="4" t="s">
        <v>18</v>
      </c>
      <c r="G21" s="4" t="s">
        <v>27</v>
      </c>
    </row>
    <row r="22" ht="15.75" customHeight="1">
      <c r="A22" s="65">
        <v>416.0</v>
      </c>
      <c r="B22" s="2" t="s">
        <v>274</v>
      </c>
      <c r="C22" s="4" t="s">
        <v>276</v>
      </c>
      <c r="D22" s="4" t="s">
        <v>31</v>
      </c>
      <c r="E22" s="4" t="s">
        <v>7</v>
      </c>
      <c r="F22" s="4" t="s">
        <v>7</v>
      </c>
      <c r="G22" s="4" t="s">
        <v>68</v>
      </c>
    </row>
    <row r="23" ht="15.75" customHeight="1">
      <c r="A23" s="65">
        <v>183.0</v>
      </c>
      <c r="B23" s="2" t="s">
        <v>277</v>
      </c>
      <c r="C23" s="4" t="s">
        <v>276</v>
      </c>
      <c r="D23" s="4" t="s">
        <v>31</v>
      </c>
      <c r="E23" s="4" t="s">
        <v>7</v>
      </c>
      <c r="F23" s="4" t="s">
        <v>7</v>
      </c>
      <c r="G23" s="4" t="s">
        <v>68</v>
      </c>
    </row>
    <row r="24" ht="15.75" customHeight="1">
      <c r="A24" s="65">
        <v>20.0</v>
      </c>
      <c r="B24" s="2" t="s">
        <v>122</v>
      </c>
      <c r="C24" s="4" t="s">
        <v>123</v>
      </c>
      <c r="D24" s="4" t="s">
        <v>31</v>
      </c>
      <c r="E24" s="4" t="s">
        <v>18</v>
      </c>
      <c r="F24" s="4" t="s">
        <v>18</v>
      </c>
      <c r="G24" s="4" t="s">
        <v>68</v>
      </c>
    </row>
    <row r="25" ht="15.75" customHeight="1">
      <c r="A25" s="65">
        <v>274.0</v>
      </c>
      <c r="B25" s="2" t="s">
        <v>280</v>
      </c>
      <c r="C25" s="4" t="s">
        <v>281</v>
      </c>
      <c r="D25" s="4" t="s">
        <v>31</v>
      </c>
      <c r="E25" s="4" t="s">
        <v>18</v>
      </c>
      <c r="F25" s="4" t="s">
        <v>7</v>
      </c>
      <c r="G25" s="4" t="s">
        <v>68</v>
      </c>
    </row>
    <row r="26" ht="15.75" customHeight="1">
      <c r="A26" s="65">
        <v>286.0</v>
      </c>
      <c r="B26" s="2" t="s">
        <v>280</v>
      </c>
      <c r="C26" s="4" t="s">
        <v>281</v>
      </c>
      <c r="D26" s="4" t="s">
        <v>31</v>
      </c>
      <c r="E26" s="4" t="s">
        <v>19</v>
      </c>
      <c r="F26" s="4" t="s">
        <v>7</v>
      </c>
      <c r="G26" s="4" t="s">
        <v>28</v>
      </c>
    </row>
    <row r="27" ht="15.75" customHeight="1">
      <c r="A27" s="65">
        <v>365.0</v>
      </c>
      <c r="B27" s="2" t="s">
        <v>280</v>
      </c>
      <c r="C27" s="4" t="s">
        <v>281</v>
      </c>
      <c r="D27" s="4" t="s">
        <v>31</v>
      </c>
      <c r="E27" s="4" t="s">
        <v>18</v>
      </c>
      <c r="F27" s="4" t="s">
        <v>18</v>
      </c>
      <c r="G27" s="4" t="s">
        <v>68</v>
      </c>
    </row>
    <row r="28" ht="15.75" customHeight="1">
      <c r="A28" s="65">
        <v>49.0</v>
      </c>
      <c r="B28" s="2" t="s">
        <v>197</v>
      </c>
      <c r="C28" s="4" t="s">
        <v>198</v>
      </c>
      <c r="D28" s="4" t="s">
        <v>31</v>
      </c>
      <c r="E28" s="4" t="s">
        <v>19</v>
      </c>
      <c r="F28" s="4" t="s">
        <v>19</v>
      </c>
      <c r="G28" s="4" t="s">
        <v>68</v>
      </c>
    </row>
    <row r="29" ht="15.75" customHeight="1">
      <c r="A29" s="65">
        <v>99.0</v>
      </c>
      <c r="B29" s="2" t="s">
        <v>197</v>
      </c>
      <c r="C29" s="4" t="s">
        <v>198</v>
      </c>
      <c r="D29" s="4" t="s">
        <v>31</v>
      </c>
      <c r="E29" s="4" t="s">
        <v>18</v>
      </c>
      <c r="F29" s="4" t="s">
        <v>18</v>
      </c>
      <c r="G29" s="4" t="s">
        <v>24</v>
      </c>
    </row>
    <row r="30" ht="15.75" customHeight="1">
      <c r="A30" s="65">
        <v>151.0</v>
      </c>
      <c r="B30" s="2" t="s">
        <v>288</v>
      </c>
      <c r="C30" s="4" t="s">
        <v>198</v>
      </c>
      <c r="D30" s="4" t="s">
        <v>31</v>
      </c>
      <c r="E30" s="4" t="s">
        <v>19</v>
      </c>
      <c r="F30" s="4" t="s">
        <v>7</v>
      </c>
      <c r="G30" s="4" t="s">
        <v>68</v>
      </c>
    </row>
    <row r="31" ht="15.75" customHeight="1">
      <c r="A31" s="65">
        <v>254.0</v>
      </c>
      <c r="B31" s="2" t="s">
        <v>288</v>
      </c>
      <c r="C31" s="4" t="s">
        <v>198</v>
      </c>
      <c r="D31" s="4" t="s">
        <v>31</v>
      </c>
      <c r="E31" s="4" t="s">
        <v>7</v>
      </c>
      <c r="F31" s="4" t="s">
        <v>7</v>
      </c>
      <c r="G31" s="4"/>
    </row>
    <row r="32" ht="15.75" customHeight="1">
      <c r="A32" s="65">
        <v>405.0</v>
      </c>
      <c r="B32" s="2" t="s">
        <v>288</v>
      </c>
      <c r="C32" s="4" t="s">
        <v>198</v>
      </c>
      <c r="D32" s="4" t="s">
        <v>31</v>
      </c>
      <c r="E32" s="4" t="s">
        <v>7</v>
      </c>
      <c r="F32" s="4" t="s">
        <v>7</v>
      </c>
      <c r="G32" s="4" t="s">
        <v>24</v>
      </c>
    </row>
    <row r="33" ht="15.75" customHeight="1">
      <c r="A33" s="65">
        <v>268.0</v>
      </c>
      <c r="B33" s="2" t="s">
        <v>292</v>
      </c>
      <c r="C33" s="4" t="s">
        <v>281</v>
      </c>
      <c r="D33" s="4" t="s">
        <v>31</v>
      </c>
      <c r="E33" s="4" t="s">
        <v>18</v>
      </c>
      <c r="F33" s="4" t="s">
        <v>7</v>
      </c>
      <c r="G33" s="4" t="s">
        <v>68</v>
      </c>
    </row>
    <row r="34" ht="15.75" customHeight="1">
      <c r="A34" s="65">
        <v>212.0</v>
      </c>
      <c r="B34" s="2" t="s">
        <v>296</v>
      </c>
      <c r="C34" s="4" t="s">
        <v>281</v>
      </c>
      <c r="D34" s="4" t="s">
        <v>31</v>
      </c>
      <c r="E34" s="4" t="s">
        <v>18</v>
      </c>
      <c r="F34" s="4" t="s">
        <v>18</v>
      </c>
      <c r="G34" s="4" t="s">
        <v>24</v>
      </c>
    </row>
    <row r="35" ht="15.75" customHeight="1">
      <c r="A35" s="65">
        <v>251.0</v>
      </c>
      <c r="B35" s="2" t="s">
        <v>296</v>
      </c>
      <c r="C35" s="4" t="s">
        <v>281</v>
      </c>
      <c r="D35" s="4" t="s">
        <v>31</v>
      </c>
      <c r="E35" s="4"/>
      <c r="F35" s="4" t="s">
        <v>7</v>
      </c>
      <c r="G35" s="4" t="s">
        <v>68</v>
      </c>
    </row>
    <row r="36" ht="15.75" customHeight="1">
      <c r="A36" s="65">
        <v>31.0</v>
      </c>
      <c r="B36" s="2" t="s">
        <v>154</v>
      </c>
      <c r="C36" s="4" t="s">
        <v>155</v>
      </c>
      <c r="D36" s="4" t="s">
        <v>31</v>
      </c>
      <c r="E36" s="4" t="s">
        <v>18</v>
      </c>
      <c r="F36" s="4" t="s">
        <v>18</v>
      </c>
      <c r="G36" s="4" t="s">
        <v>68</v>
      </c>
    </row>
    <row r="37" ht="15.75" customHeight="1">
      <c r="A37" s="65">
        <v>33.0</v>
      </c>
      <c r="B37" s="2" t="s">
        <v>154</v>
      </c>
      <c r="C37" s="4" t="s">
        <v>155</v>
      </c>
      <c r="D37" s="4" t="s">
        <v>31</v>
      </c>
      <c r="E37" s="4" t="s">
        <v>7</v>
      </c>
      <c r="F37" s="4" t="s">
        <v>7</v>
      </c>
      <c r="G37" s="4" t="s">
        <v>68</v>
      </c>
    </row>
    <row r="38" ht="15.75" hidden="1" customHeight="1">
      <c r="A38" s="65">
        <v>1064.0</v>
      </c>
      <c r="B38" s="2" t="s">
        <v>300</v>
      </c>
      <c r="C38" s="4" t="s">
        <v>301</v>
      </c>
      <c r="D38" s="4" t="s">
        <v>31</v>
      </c>
      <c r="E38" s="4" t="s">
        <v>18</v>
      </c>
      <c r="F38" s="4" t="s">
        <v>18</v>
      </c>
      <c r="G38" s="4" t="s">
        <v>27</v>
      </c>
    </row>
    <row r="39" ht="15.75" customHeight="1">
      <c r="A39" s="65">
        <v>334.0</v>
      </c>
      <c r="B39" s="2" t="s">
        <v>154</v>
      </c>
      <c r="C39" s="4" t="s">
        <v>155</v>
      </c>
      <c r="D39" s="4" t="s">
        <v>31</v>
      </c>
      <c r="E39" s="4" t="s">
        <v>18</v>
      </c>
      <c r="F39" s="4" t="s">
        <v>7</v>
      </c>
      <c r="G39" s="4" t="s">
        <v>68</v>
      </c>
    </row>
    <row r="40" ht="15.75" customHeight="1">
      <c r="A40" s="65">
        <v>362.0</v>
      </c>
      <c r="B40" s="2" t="s">
        <v>154</v>
      </c>
      <c r="C40" s="4" t="s">
        <v>155</v>
      </c>
      <c r="D40" s="4" t="s">
        <v>31</v>
      </c>
      <c r="E40" s="4" t="s">
        <v>18</v>
      </c>
      <c r="F40" s="4" t="s">
        <v>19</v>
      </c>
      <c r="G40" s="4" t="s">
        <v>24</v>
      </c>
    </row>
    <row r="41" ht="15.75" customHeight="1">
      <c r="A41" s="65">
        <v>389.0</v>
      </c>
      <c r="B41" s="2" t="s">
        <v>154</v>
      </c>
      <c r="C41" s="4" t="s">
        <v>155</v>
      </c>
      <c r="D41" s="4" t="s">
        <v>31</v>
      </c>
      <c r="E41" s="4" t="s">
        <v>18</v>
      </c>
      <c r="F41" s="4" t="s">
        <v>7</v>
      </c>
      <c r="G41" s="4" t="s">
        <v>68</v>
      </c>
    </row>
    <row r="42" ht="15.75" customHeight="1">
      <c r="A42" s="65">
        <v>392.0</v>
      </c>
      <c r="B42" s="2" t="s">
        <v>154</v>
      </c>
      <c r="C42" s="4" t="s">
        <v>155</v>
      </c>
      <c r="D42" s="4" t="s">
        <v>31</v>
      </c>
      <c r="E42" s="4" t="s">
        <v>7</v>
      </c>
      <c r="F42" s="4" t="s">
        <v>7</v>
      </c>
      <c r="G42" s="4" t="s">
        <v>28</v>
      </c>
    </row>
    <row r="43" ht="15.75" customHeight="1">
      <c r="A43" s="65">
        <v>442.0</v>
      </c>
      <c r="B43" s="2" t="s">
        <v>154</v>
      </c>
      <c r="C43" s="4" t="s">
        <v>155</v>
      </c>
      <c r="D43" s="4" t="s">
        <v>31</v>
      </c>
      <c r="E43" s="4" t="s">
        <v>18</v>
      </c>
      <c r="F43" s="4" t="s">
        <v>18</v>
      </c>
      <c r="G43" s="4" t="s">
        <v>27</v>
      </c>
    </row>
    <row r="44" ht="15.75" hidden="1" customHeight="1">
      <c r="A44" s="65">
        <v>1034.0</v>
      </c>
      <c r="B44" s="2" t="s">
        <v>309</v>
      </c>
      <c r="C44" s="4" t="s">
        <v>310</v>
      </c>
      <c r="D44" s="4" t="s">
        <v>31</v>
      </c>
      <c r="E44" s="4" t="s">
        <v>18</v>
      </c>
      <c r="F44" s="4" t="s">
        <v>18</v>
      </c>
      <c r="G44" s="4" t="s">
        <v>27</v>
      </c>
    </row>
    <row r="45" ht="15.75" customHeight="1">
      <c r="A45" s="65">
        <v>613.0</v>
      </c>
      <c r="B45" s="2" t="s">
        <v>311</v>
      </c>
      <c r="C45" s="4" t="s">
        <v>155</v>
      </c>
      <c r="D45" s="4" t="s">
        <v>31</v>
      </c>
      <c r="E45" s="4" t="s">
        <v>7</v>
      </c>
      <c r="F45" s="4" t="s">
        <v>7</v>
      </c>
      <c r="G45" s="4"/>
    </row>
    <row r="46" ht="15.75" customHeight="1">
      <c r="A46" s="65">
        <v>723.0</v>
      </c>
      <c r="B46" s="2" t="s">
        <v>154</v>
      </c>
      <c r="C46" s="4" t="s">
        <v>155</v>
      </c>
      <c r="D46" s="4" t="s">
        <v>31</v>
      </c>
      <c r="E46" s="4" t="s">
        <v>18</v>
      </c>
      <c r="F46" s="4" t="s">
        <v>7</v>
      </c>
      <c r="G46" s="4" t="s">
        <v>68</v>
      </c>
    </row>
    <row r="47" ht="15.75" hidden="1" customHeight="1">
      <c r="A47" s="65">
        <v>47.0</v>
      </c>
      <c r="B47" s="2" t="s">
        <v>188</v>
      </c>
      <c r="C47" s="4" t="s">
        <v>189</v>
      </c>
      <c r="D47" s="4" t="s">
        <v>31</v>
      </c>
      <c r="E47" s="4" t="s">
        <v>7</v>
      </c>
      <c r="F47" s="4" t="s">
        <v>7</v>
      </c>
      <c r="G47" s="4" t="s">
        <v>190</v>
      </c>
    </row>
    <row r="48" ht="15.75" customHeight="1">
      <c r="A48" s="65">
        <v>752.0</v>
      </c>
      <c r="B48" s="2" t="s">
        <v>313</v>
      </c>
      <c r="C48" s="4" t="s">
        <v>155</v>
      </c>
      <c r="D48" s="4" t="s">
        <v>31</v>
      </c>
      <c r="E48" s="4" t="s">
        <v>315</v>
      </c>
      <c r="F48" s="4" t="s">
        <v>18</v>
      </c>
      <c r="G48" s="4" t="s">
        <v>68</v>
      </c>
    </row>
    <row r="49" ht="15.75" customHeight="1">
      <c r="A49" s="65">
        <v>115.0</v>
      </c>
      <c r="B49" s="2" t="s">
        <v>316</v>
      </c>
      <c r="C49" s="4" t="s">
        <v>317</v>
      </c>
      <c r="D49" s="4" t="s">
        <v>31</v>
      </c>
      <c r="E49" s="4" t="s">
        <v>18</v>
      </c>
      <c r="F49" s="4" t="s">
        <v>18</v>
      </c>
      <c r="G49" s="4"/>
    </row>
    <row r="50" ht="15.75" customHeight="1">
      <c r="A50" s="65">
        <v>447.0</v>
      </c>
      <c r="B50" s="2" t="s">
        <v>316</v>
      </c>
      <c r="C50" s="4" t="s">
        <v>317</v>
      </c>
      <c r="D50" s="4" t="s">
        <v>31</v>
      </c>
      <c r="E50" s="4" t="s">
        <v>18</v>
      </c>
      <c r="F50" s="4" t="s">
        <v>18</v>
      </c>
      <c r="G50" s="4" t="s">
        <v>24</v>
      </c>
    </row>
    <row r="51" ht="15.75" customHeight="1">
      <c r="A51" s="65">
        <v>575.0</v>
      </c>
      <c r="B51" s="2" t="s">
        <v>316</v>
      </c>
      <c r="C51" s="4" t="s">
        <v>317</v>
      </c>
      <c r="D51" s="4" t="s">
        <v>31</v>
      </c>
      <c r="E51" s="4" t="s">
        <v>315</v>
      </c>
      <c r="F51" s="4" t="s">
        <v>7</v>
      </c>
      <c r="G51" s="4" t="s">
        <v>68</v>
      </c>
    </row>
    <row r="52" ht="15.75" customHeight="1">
      <c r="A52" s="65">
        <v>541.0</v>
      </c>
      <c r="B52" s="2" t="s">
        <v>322</v>
      </c>
      <c r="C52" s="4" t="s">
        <v>307</v>
      </c>
      <c r="D52" s="4" t="s">
        <v>31</v>
      </c>
      <c r="E52" s="4" t="s">
        <v>7</v>
      </c>
      <c r="F52" s="4" t="s">
        <v>7</v>
      </c>
      <c r="G52" s="4" t="s">
        <v>68</v>
      </c>
    </row>
    <row r="53" ht="15.75" customHeight="1">
      <c r="A53" s="65">
        <v>450.0</v>
      </c>
      <c r="B53" s="2" t="s">
        <v>325</v>
      </c>
      <c r="C53" s="4" t="s">
        <v>255</v>
      </c>
      <c r="D53" s="4" t="s">
        <v>31</v>
      </c>
      <c r="E53" s="4" t="s">
        <v>7</v>
      </c>
      <c r="F53" s="4" t="s">
        <v>7</v>
      </c>
      <c r="G53" s="4" t="s">
        <v>68</v>
      </c>
    </row>
    <row r="54" ht="15.75" customHeight="1">
      <c r="A54" s="65">
        <v>1048.0</v>
      </c>
      <c r="B54" s="2" t="s">
        <v>327</v>
      </c>
      <c r="C54" s="4" t="s">
        <v>329</v>
      </c>
      <c r="D54" s="4" t="s">
        <v>111</v>
      </c>
      <c r="E54" s="4" t="s">
        <v>18</v>
      </c>
      <c r="F54" s="4" t="s">
        <v>18</v>
      </c>
      <c r="G54" s="4" t="s">
        <v>27</v>
      </c>
    </row>
    <row r="55" ht="15.75" customHeight="1">
      <c r="A55" s="65">
        <v>1058.0</v>
      </c>
      <c r="B55" s="2" t="s">
        <v>327</v>
      </c>
      <c r="C55" s="4" t="s">
        <v>329</v>
      </c>
      <c r="D55" s="4" t="s">
        <v>111</v>
      </c>
      <c r="E55" s="4" t="s">
        <v>18</v>
      </c>
      <c r="F55" s="4" t="s">
        <v>18</v>
      </c>
      <c r="G55" s="4" t="s">
        <v>27</v>
      </c>
    </row>
    <row r="56" ht="15.75" customHeight="1">
      <c r="A56" s="65">
        <v>186.0</v>
      </c>
      <c r="B56" s="2" t="s">
        <v>335</v>
      </c>
      <c r="C56" s="4" t="s">
        <v>257</v>
      </c>
      <c r="D56" s="4" t="s">
        <v>31</v>
      </c>
      <c r="E56" s="4" t="s">
        <v>18</v>
      </c>
      <c r="F56" s="4" t="s">
        <v>18</v>
      </c>
      <c r="G56" s="4"/>
    </row>
    <row r="57" ht="15.75" customHeight="1">
      <c r="A57" s="65">
        <v>1010.0</v>
      </c>
      <c r="B57" s="2" t="s">
        <v>339</v>
      </c>
      <c r="C57" s="4" t="s">
        <v>340</v>
      </c>
      <c r="D57" s="4" t="s">
        <v>31</v>
      </c>
      <c r="E57" s="4" t="s">
        <v>18</v>
      </c>
      <c r="F57" s="4" t="s">
        <v>18</v>
      </c>
      <c r="G57" s="4" t="s">
        <v>27</v>
      </c>
    </row>
    <row r="58" ht="15.75" customHeight="1">
      <c r="A58" s="65">
        <v>98.0</v>
      </c>
      <c r="B58" s="2" t="s">
        <v>306</v>
      </c>
      <c r="C58" s="4" t="s">
        <v>307</v>
      </c>
      <c r="D58" s="4" t="s">
        <v>31</v>
      </c>
      <c r="E58" s="4" t="s">
        <v>18</v>
      </c>
      <c r="F58" s="4" t="s">
        <v>18</v>
      </c>
      <c r="G58" s="4" t="s">
        <v>27</v>
      </c>
    </row>
    <row r="59" ht="15.75" customHeight="1">
      <c r="A59" s="65">
        <v>529.0</v>
      </c>
      <c r="B59" s="2" t="s">
        <v>345</v>
      </c>
      <c r="C59" s="4" t="s">
        <v>255</v>
      </c>
      <c r="D59" s="4" t="s">
        <v>31</v>
      </c>
      <c r="E59" s="4" t="s">
        <v>18</v>
      </c>
      <c r="F59" s="4" t="s">
        <v>18</v>
      </c>
      <c r="G59" s="4" t="s">
        <v>27</v>
      </c>
    </row>
    <row r="60" ht="15.75" customHeight="1">
      <c r="A60" s="65">
        <v>923.0</v>
      </c>
      <c r="B60" s="2" t="s">
        <v>348</v>
      </c>
      <c r="C60" s="4" t="s">
        <v>255</v>
      </c>
      <c r="D60" s="4" t="s">
        <v>31</v>
      </c>
      <c r="E60" s="4" t="s">
        <v>7</v>
      </c>
      <c r="F60" s="4" t="s">
        <v>7</v>
      </c>
      <c r="G60" s="4" t="s">
        <v>68</v>
      </c>
    </row>
    <row r="61" ht="15.75" customHeight="1">
      <c r="A61" s="65">
        <v>1082.0</v>
      </c>
      <c r="B61" s="2" t="s">
        <v>351</v>
      </c>
      <c r="C61" s="4" t="s">
        <v>352</v>
      </c>
      <c r="D61" s="4" t="s">
        <v>33</v>
      </c>
      <c r="E61" s="4" t="s">
        <v>18</v>
      </c>
      <c r="F61" s="4" t="s">
        <v>18</v>
      </c>
      <c r="G61" s="4" t="s">
        <v>27</v>
      </c>
    </row>
    <row r="62" ht="15.75" customHeight="1">
      <c r="A62" s="65">
        <v>1122.0</v>
      </c>
      <c r="B62" s="2" t="s">
        <v>356</v>
      </c>
      <c r="C62" s="4" t="s">
        <v>61</v>
      </c>
      <c r="D62" s="4" t="s">
        <v>31</v>
      </c>
      <c r="E62" s="4" t="s">
        <v>18</v>
      </c>
      <c r="F62" s="4" t="s">
        <v>18</v>
      </c>
      <c r="G62" s="4" t="s">
        <v>68</v>
      </c>
    </row>
    <row r="63" ht="15.75" customHeight="1">
      <c r="A63" s="65">
        <v>691.0</v>
      </c>
      <c r="B63" s="2" t="s">
        <v>358</v>
      </c>
      <c r="C63" s="4" t="s">
        <v>61</v>
      </c>
      <c r="D63" s="4" t="s">
        <v>31</v>
      </c>
      <c r="E63" s="4" t="s">
        <v>18</v>
      </c>
      <c r="F63" s="4" t="s">
        <v>18</v>
      </c>
      <c r="G63" s="4" t="s">
        <v>68</v>
      </c>
    </row>
    <row r="64" ht="15.75" customHeight="1">
      <c r="A64" s="65">
        <v>644.0</v>
      </c>
      <c r="B64" s="2" t="s">
        <v>361</v>
      </c>
      <c r="C64" s="4" t="s">
        <v>281</v>
      </c>
      <c r="D64" s="4" t="s">
        <v>31</v>
      </c>
      <c r="E64" s="4" t="s">
        <v>18</v>
      </c>
      <c r="F64" s="4" t="s">
        <v>18</v>
      </c>
      <c r="G64" s="4" t="s">
        <v>68</v>
      </c>
    </row>
    <row r="65" ht="15.75" customHeight="1">
      <c r="A65" s="65">
        <v>791.0</v>
      </c>
      <c r="B65" s="2" t="s">
        <v>365</v>
      </c>
      <c r="C65" s="4" t="s">
        <v>281</v>
      </c>
      <c r="D65" s="4" t="s">
        <v>111</v>
      </c>
      <c r="E65" s="4" t="s">
        <v>18</v>
      </c>
      <c r="F65" s="4" t="s">
        <v>18</v>
      </c>
      <c r="G65" s="4" t="s">
        <v>24</v>
      </c>
    </row>
    <row r="66" ht="15.75" customHeight="1">
      <c r="A66" s="65">
        <v>812.0</v>
      </c>
      <c r="B66" s="2" t="s">
        <v>365</v>
      </c>
      <c r="C66" s="4" t="s">
        <v>281</v>
      </c>
      <c r="D66" s="4" t="s">
        <v>111</v>
      </c>
      <c r="E66" s="4" t="s">
        <v>18</v>
      </c>
      <c r="F66" s="4" t="s">
        <v>18</v>
      </c>
      <c r="G66" s="4" t="s">
        <v>24</v>
      </c>
    </row>
    <row r="67" ht="15.75" customHeight="1">
      <c r="A67" s="65">
        <v>501.0</v>
      </c>
      <c r="B67" s="2" t="s">
        <v>367</v>
      </c>
      <c r="C67" s="4" t="s">
        <v>369</v>
      </c>
      <c r="D67" s="4" t="s">
        <v>31</v>
      </c>
      <c r="E67" s="4" t="s">
        <v>18</v>
      </c>
      <c r="F67" s="4" t="s">
        <v>18</v>
      </c>
      <c r="G67" s="4" t="s">
        <v>27</v>
      </c>
    </row>
    <row r="68" ht="15.75" customHeight="1">
      <c r="A68" s="65">
        <v>557.0</v>
      </c>
      <c r="B68" s="2" t="s">
        <v>371</v>
      </c>
      <c r="C68" s="4" t="s">
        <v>372</v>
      </c>
      <c r="D68" s="4" t="s">
        <v>31</v>
      </c>
      <c r="E68" s="4" t="s">
        <v>18</v>
      </c>
      <c r="F68" s="4" t="s">
        <v>18</v>
      </c>
      <c r="G68" s="4" t="s">
        <v>127</v>
      </c>
    </row>
    <row r="69" ht="15.75" customHeight="1">
      <c r="A69" s="65">
        <v>809.0</v>
      </c>
      <c r="B69" s="2" t="s">
        <v>374</v>
      </c>
      <c r="C69" s="4" t="s">
        <v>375</v>
      </c>
      <c r="D69" s="4" t="s">
        <v>31</v>
      </c>
      <c r="E69" s="4" t="s">
        <v>18</v>
      </c>
      <c r="F69" s="4" t="s">
        <v>18</v>
      </c>
      <c r="G69" s="4" t="s">
        <v>27</v>
      </c>
    </row>
    <row r="70" ht="15.75" customHeight="1">
      <c r="A70" s="65">
        <v>522.0</v>
      </c>
      <c r="B70" s="2" t="s">
        <v>379</v>
      </c>
      <c r="C70" s="4" t="s">
        <v>372</v>
      </c>
      <c r="D70" s="4" t="s">
        <v>31</v>
      </c>
      <c r="E70" s="4" t="s">
        <v>315</v>
      </c>
      <c r="F70" s="4" t="s">
        <v>7</v>
      </c>
      <c r="G70" s="4" t="s">
        <v>127</v>
      </c>
    </row>
    <row r="71" ht="15.75" customHeight="1">
      <c r="A71" s="65">
        <v>971.0</v>
      </c>
      <c r="B71" s="2" t="s">
        <v>382</v>
      </c>
      <c r="C71" s="4" t="s">
        <v>372</v>
      </c>
      <c r="D71" s="4" t="s">
        <v>31</v>
      </c>
      <c r="E71" s="4" t="s">
        <v>18</v>
      </c>
      <c r="F71" s="4" t="s">
        <v>18</v>
      </c>
      <c r="G71" s="4" t="s">
        <v>27</v>
      </c>
    </row>
    <row r="72" ht="15.75" customHeight="1">
      <c r="A72" s="65">
        <v>623.0</v>
      </c>
      <c r="B72" s="2" t="s">
        <v>384</v>
      </c>
      <c r="C72" s="4" t="s">
        <v>387</v>
      </c>
      <c r="D72" s="4" t="s">
        <v>31</v>
      </c>
      <c r="E72" s="4" t="s">
        <v>18</v>
      </c>
      <c r="F72" s="4" t="s">
        <v>18</v>
      </c>
      <c r="G72" s="4" t="s">
        <v>68</v>
      </c>
    </row>
    <row r="73" ht="15.75" customHeight="1">
      <c r="A73" s="65">
        <v>154.0</v>
      </c>
      <c r="B73" s="2" t="s">
        <v>389</v>
      </c>
      <c r="C73" s="4" t="s">
        <v>150</v>
      </c>
      <c r="D73" s="4" t="s">
        <v>31</v>
      </c>
      <c r="E73" s="4" t="s">
        <v>18</v>
      </c>
      <c r="F73" s="4" t="s">
        <v>7</v>
      </c>
      <c r="G73" s="4" t="s">
        <v>68</v>
      </c>
    </row>
    <row r="74" ht="15.75" customHeight="1">
      <c r="A74" s="65">
        <v>159.0</v>
      </c>
      <c r="B74" s="2" t="s">
        <v>389</v>
      </c>
      <c r="C74" s="4" t="s">
        <v>150</v>
      </c>
      <c r="D74" s="4" t="s">
        <v>31</v>
      </c>
      <c r="E74" s="4" t="s">
        <v>19</v>
      </c>
      <c r="F74" s="4" t="s">
        <v>19</v>
      </c>
      <c r="G74" s="4" t="s">
        <v>28</v>
      </c>
    </row>
    <row r="75" ht="15.75" customHeight="1">
      <c r="A75" s="65">
        <v>351.0</v>
      </c>
      <c r="B75" s="2" t="s">
        <v>389</v>
      </c>
      <c r="C75" s="4" t="s">
        <v>150</v>
      </c>
      <c r="D75" s="4" t="s">
        <v>31</v>
      </c>
      <c r="E75" s="4" t="s">
        <v>18</v>
      </c>
      <c r="F75" s="4" t="s">
        <v>18</v>
      </c>
      <c r="G75" s="4" t="s">
        <v>68</v>
      </c>
    </row>
    <row r="76" ht="15.75" customHeight="1">
      <c r="A76" s="65">
        <v>508.0</v>
      </c>
      <c r="B76" s="2" t="s">
        <v>389</v>
      </c>
      <c r="C76" s="4" t="s">
        <v>150</v>
      </c>
      <c r="D76" s="4" t="s">
        <v>31</v>
      </c>
      <c r="E76" s="4" t="s">
        <v>7</v>
      </c>
      <c r="F76" s="4" t="s">
        <v>18</v>
      </c>
      <c r="G76" s="4" t="s">
        <v>68</v>
      </c>
    </row>
    <row r="77" ht="15.75" customHeight="1">
      <c r="A77" s="65">
        <v>731.0</v>
      </c>
      <c r="B77" s="2" t="s">
        <v>389</v>
      </c>
      <c r="C77" s="4" t="s">
        <v>150</v>
      </c>
      <c r="D77" s="4" t="s">
        <v>31</v>
      </c>
      <c r="E77" s="4" t="s">
        <v>18</v>
      </c>
      <c r="F77" s="4" t="s">
        <v>18</v>
      </c>
      <c r="G77" s="4" t="s">
        <v>68</v>
      </c>
    </row>
    <row r="78" ht="15.75" customHeight="1">
      <c r="A78" s="65">
        <v>987.0</v>
      </c>
      <c r="B78" s="2" t="s">
        <v>389</v>
      </c>
      <c r="C78" s="4" t="s">
        <v>150</v>
      </c>
      <c r="D78" s="4" t="s">
        <v>31</v>
      </c>
      <c r="E78" s="4" t="s">
        <v>18</v>
      </c>
      <c r="F78" s="4" t="s">
        <v>18</v>
      </c>
      <c r="G78" s="4" t="s">
        <v>68</v>
      </c>
    </row>
    <row r="79" ht="15.75" customHeight="1">
      <c r="A79" s="65">
        <v>991.0</v>
      </c>
      <c r="B79" s="2" t="s">
        <v>389</v>
      </c>
      <c r="C79" s="4" t="s">
        <v>150</v>
      </c>
      <c r="D79" s="4" t="s">
        <v>31</v>
      </c>
      <c r="E79" s="4" t="s">
        <v>18</v>
      </c>
      <c r="F79" s="4" t="s">
        <v>18</v>
      </c>
      <c r="G79" s="4" t="s">
        <v>68</v>
      </c>
    </row>
    <row r="80" ht="15.75" hidden="1" customHeight="1">
      <c r="A80" s="65">
        <v>80.0</v>
      </c>
      <c r="B80" s="2" t="s">
        <v>270</v>
      </c>
      <c r="C80" s="4" t="s">
        <v>271</v>
      </c>
      <c r="D80" s="4" t="s">
        <v>31</v>
      </c>
      <c r="E80" s="4" t="s">
        <v>18</v>
      </c>
      <c r="F80" s="4" t="s">
        <v>18</v>
      </c>
      <c r="G80" s="4" t="s">
        <v>27</v>
      </c>
    </row>
    <row r="81" ht="15.75" customHeight="1">
      <c r="A81" s="65">
        <v>1113.0</v>
      </c>
      <c r="B81" s="2" t="s">
        <v>389</v>
      </c>
      <c r="C81" s="4" t="s">
        <v>150</v>
      </c>
      <c r="D81" s="4" t="s">
        <v>31</v>
      </c>
      <c r="E81" s="4" t="s">
        <v>18</v>
      </c>
      <c r="F81" s="4" t="s">
        <v>7</v>
      </c>
      <c r="G81" s="4" t="s">
        <v>68</v>
      </c>
    </row>
    <row r="82" ht="15.75" customHeight="1">
      <c r="A82" s="65">
        <v>46.0</v>
      </c>
      <c r="B82" s="2" t="s">
        <v>184</v>
      </c>
      <c r="C82" s="4" t="s">
        <v>185</v>
      </c>
      <c r="D82" s="4" t="s">
        <v>31</v>
      </c>
      <c r="E82" s="4" t="s">
        <v>7</v>
      </c>
      <c r="F82" s="4" t="s">
        <v>7</v>
      </c>
      <c r="G82" s="4" t="s">
        <v>68</v>
      </c>
    </row>
    <row r="83" ht="15.75" customHeight="1">
      <c r="A83" s="65">
        <v>160.0</v>
      </c>
      <c r="B83" s="2" t="s">
        <v>184</v>
      </c>
      <c r="C83" s="4" t="s">
        <v>185</v>
      </c>
      <c r="D83" s="4" t="s">
        <v>31</v>
      </c>
      <c r="E83" s="4" t="s">
        <v>18</v>
      </c>
      <c r="F83" s="4" t="s">
        <v>18</v>
      </c>
      <c r="G83" s="4" t="s">
        <v>68</v>
      </c>
    </row>
    <row r="84" ht="15.75" customHeight="1">
      <c r="A84" s="65">
        <v>161.0</v>
      </c>
      <c r="B84" s="2" t="s">
        <v>184</v>
      </c>
      <c r="C84" s="4" t="s">
        <v>185</v>
      </c>
      <c r="D84" s="4" t="s">
        <v>31</v>
      </c>
      <c r="E84" s="4" t="s">
        <v>19</v>
      </c>
      <c r="F84" s="4" t="s">
        <v>19</v>
      </c>
      <c r="G84" s="4" t="s">
        <v>68</v>
      </c>
    </row>
    <row r="85" ht="15.75" customHeight="1">
      <c r="A85" s="65">
        <v>371.0</v>
      </c>
      <c r="B85" s="2" t="s">
        <v>411</v>
      </c>
      <c r="C85" s="4" t="s">
        <v>212</v>
      </c>
      <c r="D85" s="4" t="s">
        <v>31</v>
      </c>
      <c r="E85" s="4" t="s">
        <v>7</v>
      </c>
      <c r="F85" s="4" t="s">
        <v>7</v>
      </c>
      <c r="G85" s="4" t="s">
        <v>28</v>
      </c>
    </row>
    <row r="86" ht="15.75" customHeight="1">
      <c r="A86" s="65">
        <v>60.0</v>
      </c>
      <c r="B86" s="2" t="s">
        <v>224</v>
      </c>
      <c r="C86" s="4" t="s">
        <v>225</v>
      </c>
      <c r="D86" s="4" t="s">
        <v>31</v>
      </c>
      <c r="E86" s="4" t="s">
        <v>18</v>
      </c>
      <c r="F86" s="4" t="s">
        <v>18</v>
      </c>
      <c r="G86" s="4" t="s">
        <v>27</v>
      </c>
    </row>
    <row r="87" ht="15.75" customHeight="1">
      <c r="A87" s="65">
        <v>123.0</v>
      </c>
      <c r="B87" s="2" t="s">
        <v>377</v>
      </c>
      <c r="C87" s="4" t="s">
        <v>378</v>
      </c>
      <c r="D87" s="4" t="s">
        <v>31</v>
      </c>
      <c r="E87" s="4" t="s">
        <v>7</v>
      </c>
      <c r="F87" s="4" t="s">
        <v>7</v>
      </c>
      <c r="G87" s="4" t="s">
        <v>68</v>
      </c>
    </row>
    <row r="88" ht="15.75" customHeight="1">
      <c r="A88" s="65">
        <v>54.0</v>
      </c>
      <c r="B88" s="2" t="s">
        <v>211</v>
      </c>
      <c r="C88" s="4" t="s">
        <v>212</v>
      </c>
      <c r="D88" s="4" t="s">
        <v>31</v>
      </c>
      <c r="E88" s="4" t="s">
        <v>18</v>
      </c>
      <c r="F88" s="4" t="s">
        <v>7</v>
      </c>
      <c r="G88" s="4" t="s">
        <v>68</v>
      </c>
    </row>
    <row r="89" ht="15.75" customHeight="1">
      <c r="A89" s="65">
        <v>128.0</v>
      </c>
      <c r="B89" s="2" t="s">
        <v>211</v>
      </c>
      <c r="C89" s="4" t="s">
        <v>212</v>
      </c>
      <c r="D89" s="4" t="s">
        <v>31</v>
      </c>
      <c r="E89" s="4" t="s">
        <v>7</v>
      </c>
      <c r="F89" s="4" t="s">
        <v>7</v>
      </c>
      <c r="G89" s="4"/>
    </row>
    <row r="90" ht="15.75" customHeight="1">
      <c r="A90" s="65">
        <v>193.0</v>
      </c>
      <c r="B90" s="2" t="s">
        <v>211</v>
      </c>
      <c r="C90" s="4" t="s">
        <v>212</v>
      </c>
      <c r="D90" s="4" t="s">
        <v>31</v>
      </c>
      <c r="E90" s="4" t="s">
        <v>18</v>
      </c>
      <c r="F90" s="4" t="s">
        <v>18</v>
      </c>
      <c r="G90" s="4" t="s">
        <v>27</v>
      </c>
    </row>
    <row r="91" ht="15.75" customHeight="1">
      <c r="A91" s="65">
        <v>225.0</v>
      </c>
      <c r="B91" s="2" t="s">
        <v>211</v>
      </c>
      <c r="C91" s="4" t="s">
        <v>212</v>
      </c>
      <c r="D91" s="4" t="s">
        <v>31</v>
      </c>
      <c r="E91" s="4" t="s">
        <v>18</v>
      </c>
      <c r="F91" s="4" t="s">
        <v>18</v>
      </c>
      <c r="G91" s="4" t="s">
        <v>27</v>
      </c>
    </row>
    <row r="92" ht="15.75" customHeight="1">
      <c r="A92" s="65">
        <v>338.0</v>
      </c>
      <c r="B92" s="2" t="s">
        <v>211</v>
      </c>
      <c r="C92" s="4" t="s">
        <v>212</v>
      </c>
      <c r="D92" s="4" t="s">
        <v>31</v>
      </c>
      <c r="E92" s="4" t="s">
        <v>18</v>
      </c>
      <c r="F92" s="4" t="s">
        <v>7</v>
      </c>
      <c r="G92" s="4" t="s">
        <v>68</v>
      </c>
    </row>
    <row r="93" ht="15.75" customHeight="1">
      <c r="A93" s="65">
        <v>393.0</v>
      </c>
      <c r="B93" s="2" t="s">
        <v>211</v>
      </c>
      <c r="C93" s="4" t="s">
        <v>212</v>
      </c>
      <c r="D93" s="4" t="s">
        <v>31</v>
      </c>
      <c r="E93" s="4" t="s">
        <v>18</v>
      </c>
      <c r="F93" s="4" t="s">
        <v>7</v>
      </c>
      <c r="G93" s="4" t="s">
        <v>68</v>
      </c>
    </row>
    <row r="94" ht="15.75" customHeight="1">
      <c r="A94" s="65">
        <v>929.0</v>
      </c>
      <c r="B94" s="2" t="s">
        <v>211</v>
      </c>
      <c r="C94" s="4" t="s">
        <v>212</v>
      </c>
      <c r="D94" s="4" t="s">
        <v>31</v>
      </c>
      <c r="E94" s="4" t="s">
        <v>18</v>
      </c>
      <c r="F94" s="4" t="s">
        <v>7</v>
      </c>
      <c r="G94" s="4" t="s">
        <v>68</v>
      </c>
    </row>
    <row r="95" ht="15.75" customHeight="1">
      <c r="A95" s="65">
        <v>298.0</v>
      </c>
      <c r="B95" s="2" t="s">
        <v>418</v>
      </c>
      <c r="C95" s="4" t="s">
        <v>337</v>
      </c>
      <c r="D95" s="4" t="s">
        <v>31</v>
      </c>
      <c r="E95" s="4" t="s">
        <v>7</v>
      </c>
      <c r="F95" s="4" t="s">
        <v>7</v>
      </c>
      <c r="G95" s="4" t="s">
        <v>419</v>
      </c>
    </row>
    <row r="96" ht="15.75" customHeight="1">
      <c r="A96" s="65">
        <v>399.0</v>
      </c>
      <c r="B96" s="2" t="s">
        <v>421</v>
      </c>
      <c r="C96" s="4" t="s">
        <v>212</v>
      </c>
      <c r="D96" s="4" t="s">
        <v>31</v>
      </c>
      <c r="E96" s="4" t="s">
        <v>18</v>
      </c>
      <c r="F96" s="4" t="s">
        <v>18</v>
      </c>
      <c r="G96" s="4" t="s">
        <v>24</v>
      </c>
    </row>
    <row r="97" ht="15.75" customHeight="1">
      <c r="A97" s="65">
        <v>400.0</v>
      </c>
      <c r="B97" s="2" t="s">
        <v>421</v>
      </c>
      <c r="C97" s="4" t="s">
        <v>212</v>
      </c>
      <c r="D97" s="4" t="s">
        <v>31</v>
      </c>
      <c r="E97" s="4" t="s">
        <v>18</v>
      </c>
      <c r="F97" s="4" t="s">
        <v>7</v>
      </c>
      <c r="G97" s="4" t="s">
        <v>68</v>
      </c>
    </row>
    <row r="98" ht="15.75" customHeight="1">
      <c r="A98" s="65">
        <v>401.0</v>
      </c>
      <c r="B98" s="2" t="s">
        <v>421</v>
      </c>
      <c r="C98" s="4" t="s">
        <v>212</v>
      </c>
      <c r="D98" s="4" t="s">
        <v>31</v>
      </c>
      <c r="E98" s="4" t="s">
        <v>7</v>
      </c>
      <c r="F98" s="4" t="s">
        <v>7</v>
      </c>
      <c r="G98" s="4" t="s">
        <v>28</v>
      </c>
    </row>
    <row r="99" ht="15.75" customHeight="1">
      <c r="A99" s="65">
        <v>663.0</v>
      </c>
      <c r="B99" s="2" t="s">
        <v>421</v>
      </c>
      <c r="C99" s="4" t="s">
        <v>212</v>
      </c>
      <c r="D99" s="4" t="s">
        <v>31</v>
      </c>
      <c r="E99" s="4" t="s">
        <v>18</v>
      </c>
      <c r="F99" s="4" t="s">
        <v>18</v>
      </c>
      <c r="G99" s="4" t="s">
        <v>27</v>
      </c>
    </row>
    <row r="100" ht="15.75" customHeight="1">
      <c r="A100" s="65">
        <v>201.0</v>
      </c>
      <c r="B100" s="2" t="s">
        <v>427</v>
      </c>
      <c r="C100" s="4" t="s">
        <v>337</v>
      </c>
      <c r="D100" s="4" t="s">
        <v>31</v>
      </c>
      <c r="E100" s="4" t="s">
        <v>18</v>
      </c>
      <c r="F100" s="4" t="s">
        <v>7</v>
      </c>
      <c r="G100" s="4" t="s">
        <v>68</v>
      </c>
    </row>
    <row r="101" ht="15.75" customHeight="1">
      <c r="A101" s="65">
        <v>138.0</v>
      </c>
      <c r="B101" s="2" t="s">
        <v>425</v>
      </c>
      <c r="C101" s="4" t="s">
        <v>337</v>
      </c>
      <c r="D101" s="4" t="s">
        <v>31</v>
      </c>
      <c r="E101" s="4" t="s">
        <v>18</v>
      </c>
      <c r="F101" s="4" t="s">
        <v>18</v>
      </c>
      <c r="G101" s="4" t="s">
        <v>24</v>
      </c>
    </row>
    <row r="102" ht="15.75" customHeight="1">
      <c r="A102" s="65">
        <v>306.0</v>
      </c>
      <c r="B102" s="2" t="s">
        <v>425</v>
      </c>
      <c r="C102" s="4" t="s">
        <v>337</v>
      </c>
      <c r="D102" s="4" t="s">
        <v>31</v>
      </c>
      <c r="E102" s="4" t="s">
        <v>7</v>
      </c>
      <c r="F102" s="4" t="s">
        <v>18</v>
      </c>
      <c r="G102" s="4" t="s">
        <v>68</v>
      </c>
    </row>
    <row r="103" ht="15.75" hidden="1" customHeight="1">
      <c r="A103" s="65">
        <v>103.0</v>
      </c>
      <c r="B103" s="2" t="s">
        <v>188</v>
      </c>
      <c r="C103" s="4" t="s">
        <v>189</v>
      </c>
      <c r="D103" s="4" t="s">
        <v>31</v>
      </c>
      <c r="E103" s="4" t="s">
        <v>7</v>
      </c>
      <c r="F103" s="4" t="s">
        <v>7</v>
      </c>
      <c r="G103" s="4" t="s">
        <v>68</v>
      </c>
    </row>
    <row r="104" ht="15.75" customHeight="1">
      <c r="A104" s="65">
        <v>309.0</v>
      </c>
      <c r="B104" s="2" t="s">
        <v>431</v>
      </c>
      <c r="C104" s="4" t="s">
        <v>434</v>
      </c>
      <c r="D104" s="4" t="s">
        <v>31</v>
      </c>
      <c r="E104" s="4" t="s">
        <v>18</v>
      </c>
      <c r="F104" s="4" t="s">
        <v>18</v>
      </c>
      <c r="G104" s="4" t="s">
        <v>27</v>
      </c>
    </row>
    <row r="105" ht="15.75" customHeight="1">
      <c r="A105" s="65">
        <v>710.0</v>
      </c>
      <c r="B105" s="2" t="s">
        <v>431</v>
      </c>
      <c r="C105" s="4" t="s">
        <v>434</v>
      </c>
      <c r="D105" s="4" t="s">
        <v>31</v>
      </c>
      <c r="E105" s="4" t="s">
        <v>18</v>
      </c>
      <c r="F105" s="4" t="s">
        <v>18</v>
      </c>
      <c r="G105" s="4" t="s">
        <v>27</v>
      </c>
    </row>
    <row r="106" ht="15.75" customHeight="1">
      <c r="A106" s="65">
        <v>156.0</v>
      </c>
      <c r="B106" s="2" t="s">
        <v>440</v>
      </c>
      <c r="C106" s="4" t="s">
        <v>145</v>
      </c>
      <c r="D106" s="4" t="s">
        <v>111</v>
      </c>
      <c r="E106" s="4" t="s">
        <v>18</v>
      </c>
      <c r="F106" s="4" t="s">
        <v>18</v>
      </c>
      <c r="G106" s="4" t="s">
        <v>127</v>
      </c>
    </row>
    <row r="107" ht="15.75" customHeight="1">
      <c r="A107" s="65">
        <v>137.0</v>
      </c>
      <c r="B107" s="2" t="s">
        <v>422</v>
      </c>
      <c r="C107" s="4" t="s">
        <v>423</v>
      </c>
      <c r="D107" s="4" t="s">
        <v>31</v>
      </c>
      <c r="E107" s="4" t="s">
        <v>18</v>
      </c>
      <c r="F107" s="4" t="s">
        <v>18</v>
      </c>
      <c r="G107" s="4" t="s">
        <v>27</v>
      </c>
    </row>
    <row r="108" ht="15.75" customHeight="1">
      <c r="A108" s="65">
        <v>51.0</v>
      </c>
      <c r="B108" s="2" t="s">
        <v>203</v>
      </c>
      <c r="C108" s="4" t="s">
        <v>204</v>
      </c>
      <c r="D108" s="4" t="s">
        <v>31</v>
      </c>
      <c r="E108" s="4" t="s">
        <v>18</v>
      </c>
      <c r="F108" s="4" t="s">
        <v>18</v>
      </c>
      <c r="G108" s="4" t="s">
        <v>27</v>
      </c>
    </row>
    <row r="109" ht="15.75" hidden="1" customHeight="1">
      <c r="A109" s="65">
        <v>109.0</v>
      </c>
      <c r="B109" s="2" t="s">
        <v>330</v>
      </c>
      <c r="C109" s="4" t="s">
        <v>331</v>
      </c>
      <c r="D109" s="4" t="s">
        <v>111</v>
      </c>
      <c r="E109" s="4" t="s">
        <v>18</v>
      </c>
      <c r="F109" s="4" t="s">
        <v>18</v>
      </c>
      <c r="G109" s="4" t="s">
        <v>127</v>
      </c>
    </row>
    <row r="110" ht="15.75" hidden="1" customHeight="1">
      <c r="A110" s="65">
        <v>110.0</v>
      </c>
      <c r="B110" s="2" t="s">
        <v>333</v>
      </c>
      <c r="C110" s="4" t="s">
        <v>334</v>
      </c>
      <c r="D110" s="4" t="s">
        <v>111</v>
      </c>
      <c r="E110" s="4" t="s">
        <v>18</v>
      </c>
      <c r="F110" s="4" t="s">
        <v>18</v>
      </c>
      <c r="G110" s="4" t="s">
        <v>27</v>
      </c>
    </row>
    <row r="111" ht="15.75" customHeight="1">
      <c r="A111" s="65">
        <v>55.0</v>
      </c>
      <c r="B111" s="2" t="s">
        <v>203</v>
      </c>
      <c r="C111" s="4" t="s">
        <v>204</v>
      </c>
      <c r="D111" s="4" t="s">
        <v>111</v>
      </c>
      <c r="E111" s="4" t="s">
        <v>18</v>
      </c>
      <c r="F111" s="4" t="s">
        <v>18</v>
      </c>
      <c r="G111" s="4" t="s">
        <v>24</v>
      </c>
    </row>
    <row r="112" ht="15.75" customHeight="1">
      <c r="A112" s="65">
        <v>96.0</v>
      </c>
      <c r="B112" s="2" t="s">
        <v>304</v>
      </c>
      <c r="C112" s="4" t="s">
        <v>150</v>
      </c>
      <c r="D112" s="4" t="s">
        <v>31</v>
      </c>
      <c r="E112" s="4" t="s">
        <v>18</v>
      </c>
      <c r="F112" s="4" t="s">
        <v>18</v>
      </c>
      <c r="G112" s="4" t="s">
        <v>68</v>
      </c>
    </row>
    <row r="113" ht="15.75" customHeight="1">
      <c r="A113" s="65">
        <v>181.0</v>
      </c>
      <c r="B113" s="2" t="s">
        <v>454</v>
      </c>
      <c r="C113" s="4" t="s">
        <v>455</v>
      </c>
      <c r="D113" s="4" t="s">
        <v>31</v>
      </c>
      <c r="E113" s="4" t="s">
        <v>19</v>
      </c>
      <c r="F113" s="4" t="s">
        <v>7</v>
      </c>
      <c r="G113" s="4" t="s">
        <v>68</v>
      </c>
    </row>
    <row r="114" ht="15.75" customHeight="1">
      <c r="A114" s="65">
        <v>744.0</v>
      </c>
      <c r="B114" s="2" t="s">
        <v>454</v>
      </c>
      <c r="C114" s="4" t="s">
        <v>455</v>
      </c>
      <c r="D114" s="4" t="s">
        <v>31</v>
      </c>
      <c r="E114" s="4" t="s">
        <v>18</v>
      </c>
      <c r="F114" s="4" t="s">
        <v>7</v>
      </c>
      <c r="G114" s="4" t="s">
        <v>68</v>
      </c>
    </row>
    <row r="115" ht="15.75" customHeight="1">
      <c r="A115" s="65">
        <v>92.0</v>
      </c>
      <c r="B115" s="2" t="s">
        <v>294</v>
      </c>
      <c r="C115" s="4" t="s">
        <v>295</v>
      </c>
      <c r="D115" s="4" t="s">
        <v>31</v>
      </c>
      <c r="E115" s="4" t="s">
        <v>18</v>
      </c>
      <c r="F115" s="4" t="s">
        <v>19</v>
      </c>
      <c r="G115" s="4" t="s">
        <v>24</v>
      </c>
    </row>
    <row r="116" ht="15.75" customHeight="1">
      <c r="A116" s="65">
        <v>279.0</v>
      </c>
      <c r="B116" s="2" t="s">
        <v>294</v>
      </c>
      <c r="C116" s="4" t="s">
        <v>295</v>
      </c>
      <c r="D116" s="4" t="s">
        <v>31</v>
      </c>
      <c r="E116" s="4" t="s">
        <v>19</v>
      </c>
      <c r="F116" s="4" t="s">
        <v>7</v>
      </c>
      <c r="G116" s="4" t="s">
        <v>68</v>
      </c>
    </row>
    <row r="117" ht="15.75" customHeight="1">
      <c r="A117" s="65">
        <v>669.0</v>
      </c>
      <c r="B117" s="2" t="s">
        <v>294</v>
      </c>
      <c r="C117" s="4" t="s">
        <v>295</v>
      </c>
      <c r="D117" s="4" t="s">
        <v>31</v>
      </c>
      <c r="E117" s="4" t="s">
        <v>315</v>
      </c>
      <c r="F117" s="4" t="s">
        <v>7</v>
      </c>
      <c r="G117" s="4" t="s">
        <v>68</v>
      </c>
    </row>
    <row r="118" ht="15.75" customHeight="1">
      <c r="A118" s="65">
        <v>1055.0</v>
      </c>
      <c r="B118" s="2" t="s">
        <v>294</v>
      </c>
      <c r="C118" s="4" t="s">
        <v>295</v>
      </c>
      <c r="D118" s="4" t="s">
        <v>31</v>
      </c>
      <c r="E118" s="4" t="s">
        <v>18</v>
      </c>
      <c r="F118" s="4" t="s">
        <v>18</v>
      </c>
      <c r="G118" s="4" t="s">
        <v>27</v>
      </c>
    </row>
    <row r="119" ht="15.75" customHeight="1">
      <c r="A119" s="65">
        <v>187.0</v>
      </c>
      <c r="B119" s="2" t="s">
        <v>464</v>
      </c>
      <c r="C119" s="4" t="s">
        <v>455</v>
      </c>
      <c r="D119" s="4" t="s">
        <v>31</v>
      </c>
      <c r="E119" s="4" t="s">
        <v>18</v>
      </c>
      <c r="F119" s="4" t="s">
        <v>7</v>
      </c>
      <c r="G119" s="4" t="s">
        <v>68</v>
      </c>
    </row>
    <row r="120" ht="15.75" customHeight="1">
      <c r="A120" s="65">
        <v>235.0</v>
      </c>
      <c r="B120" s="2" t="s">
        <v>465</v>
      </c>
      <c r="C120" s="4" t="s">
        <v>185</v>
      </c>
      <c r="D120" s="4" t="s">
        <v>31</v>
      </c>
      <c r="E120" s="4" t="s">
        <v>18</v>
      </c>
      <c r="F120" s="4" t="s">
        <v>18</v>
      </c>
      <c r="G120" s="4" t="s">
        <v>24</v>
      </c>
    </row>
    <row r="121" ht="15.75" customHeight="1">
      <c r="A121" s="65">
        <v>319.0</v>
      </c>
      <c r="B121" s="2" t="s">
        <v>465</v>
      </c>
      <c r="C121" s="4" t="s">
        <v>185</v>
      </c>
      <c r="D121" s="4" t="s">
        <v>31</v>
      </c>
      <c r="E121" s="4" t="s">
        <v>18</v>
      </c>
      <c r="F121" s="4" t="s">
        <v>7</v>
      </c>
      <c r="G121" s="4" t="s">
        <v>68</v>
      </c>
    </row>
    <row r="122" ht="15.75" customHeight="1">
      <c r="A122" s="65">
        <v>370.0</v>
      </c>
      <c r="B122" s="2" t="s">
        <v>465</v>
      </c>
      <c r="C122" s="4" t="s">
        <v>185</v>
      </c>
      <c r="D122" s="4" t="s">
        <v>31</v>
      </c>
      <c r="E122" s="4" t="s">
        <v>18</v>
      </c>
      <c r="F122" s="4" t="s">
        <v>18</v>
      </c>
      <c r="G122" s="4" t="s">
        <v>27</v>
      </c>
    </row>
    <row r="123" ht="15.75" customHeight="1">
      <c r="A123" s="65">
        <v>520.0</v>
      </c>
      <c r="B123" s="2" t="s">
        <v>465</v>
      </c>
      <c r="C123" s="4" t="s">
        <v>185</v>
      </c>
      <c r="D123" s="4" t="s">
        <v>31</v>
      </c>
      <c r="E123" s="4" t="s">
        <v>18</v>
      </c>
      <c r="F123" s="4" t="s">
        <v>18</v>
      </c>
      <c r="G123" s="4" t="s">
        <v>24</v>
      </c>
    </row>
    <row r="124" ht="15.75" customHeight="1">
      <c r="A124" s="65">
        <v>682.0</v>
      </c>
      <c r="B124" s="2" t="s">
        <v>465</v>
      </c>
      <c r="C124" s="4" t="s">
        <v>185</v>
      </c>
      <c r="D124" s="4" t="s">
        <v>31</v>
      </c>
      <c r="E124" s="4" t="s">
        <v>18</v>
      </c>
      <c r="F124" s="4" t="s">
        <v>7</v>
      </c>
      <c r="G124" s="4" t="s">
        <v>68</v>
      </c>
    </row>
    <row r="125" ht="15.75" customHeight="1">
      <c r="A125" s="65">
        <v>1011.0</v>
      </c>
      <c r="B125" s="2" t="s">
        <v>471</v>
      </c>
      <c r="C125" s="4" t="s">
        <v>185</v>
      </c>
      <c r="D125" s="4" t="s">
        <v>31</v>
      </c>
      <c r="E125" s="4" t="s">
        <v>18</v>
      </c>
      <c r="F125" s="4" t="s">
        <v>19</v>
      </c>
      <c r="G125" s="4" t="s">
        <v>24</v>
      </c>
    </row>
    <row r="126" ht="15.75" customHeight="1">
      <c r="A126" s="65">
        <v>179.0</v>
      </c>
      <c r="B126" s="2" t="s">
        <v>472</v>
      </c>
      <c r="C126" s="4" t="s">
        <v>455</v>
      </c>
      <c r="D126" s="4" t="s">
        <v>31</v>
      </c>
      <c r="E126" s="4" t="s">
        <v>18</v>
      </c>
      <c r="F126" s="4" t="s">
        <v>7</v>
      </c>
      <c r="G126" s="4"/>
    </row>
    <row r="127" ht="15.75" customHeight="1">
      <c r="A127" s="65">
        <v>205.0</v>
      </c>
      <c r="B127" s="2" t="s">
        <v>472</v>
      </c>
      <c r="C127" s="4" t="s">
        <v>455</v>
      </c>
      <c r="D127" s="4" t="s">
        <v>31</v>
      </c>
      <c r="E127" s="4" t="s">
        <v>7</v>
      </c>
      <c r="F127" s="4" t="s">
        <v>7</v>
      </c>
      <c r="G127" s="4" t="s">
        <v>68</v>
      </c>
    </row>
    <row r="128" ht="15.75" customHeight="1">
      <c r="A128" s="65">
        <v>1131.0</v>
      </c>
      <c r="B128" s="2" t="s">
        <v>475</v>
      </c>
      <c r="C128" s="4" t="s">
        <v>476</v>
      </c>
      <c r="D128" s="4" t="s">
        <v>31</v>
      </c>
      <c r="E128" s="4" t="s">
        <v>18</v>
      </c>
      <c r="F128" s="4" t="s">
        <v>18</v>
      </c>
      <c r="G128" s="4" t="s">
        <v>27</v>
      </c>
    </row>
    <row r="129" ht="15.75" customHeight="1">
      <c r="A129" s="65">
        <v>168.0</v>
      </c>
      <c r="B129" s="2" t="s">
        <v>477</v>
      </c>
      <c r="C129" s="4" t="s">
        <v>221</v>
      </c>
      <c r="D129" s="4" t="s">
        <v>31</v>
      </c>
      <c r="E129" s="4" t="s">
        <v>18</v>
      </c>
      <c r="F129" s="4" t="s">
        <v>18</v>
      </c>
      <c r="G129" s="4" t="s">
        <v>27</v>
      </c>
    </row>
    <row r="130" ht="15.75" customHeight="1">
      <c r="A130" s="65">
        <v>58.0</v>
      </c>
      <c r="B130" s="2" t="s">
        <v>220</v>
      </c>
      <c r="C130" s="4" t="s">
        <v>221</v>
      </c>
      <c r="D130" s="4" t="s">
        <v>31</v>
      </c>
      <c r="E130" s="4" t="s">
        <v>7</v>
      </c>
      <c r="F130" s="4" t="s">
        <v>7</v>
      </c>
      <c r="G130" s="4"/>
    </row>
    <row r="131" ht="15.75" customHeight="1">
      <c r="A131" s="65">
        <v>397.0</v>
      </c>
      <c r="B131" s="2" t="s">
        <v>220</v>
      </c>
      <c r="C131" s="4" t="s">
        <v>221</v>
      </c>
      <c r="D131" s="4" t="s">
        <v>31</v>
      </c>
      <c r="E131" s="4" t="s">
        <v>19</v>
      </c>
      <c r="F131" s="4" t="s">
        <v>19</v>
      </c>
      <c r="G131" s="4" t="s">
        <v>127</v>
      </c>
    </row>
    <row r="132" ht="15.75" hidden="1" customHeight="1">
      <c r="A132" s="65">
        <v>133.0</v>
      </c>
      <c r="B132" s="2" t="s">
        <v>404</v>
      </c>
      <c r="C132" s="4" t="s">
        <v>405</v>
      </c>
      <c r="D132" s="4" t="s">
        <v>31</v>
      </c>
      <c r="E132" s="4" t="s">
        <v>7</v>
      </c>
      <c r="F132" s="4" t="s">
        <v>7</v>
      </c>
      <c r="G132" s="4" t="s">
        <v>68</v>
      </c>
    </row>
    <row r="133" ht="15.75" hidden="1" customHeight="1">
      <c r="A133" s="65">
        <v>134.0</v>
      </c>
      <c r="B133" s="2" t="s">
        <v>408</v>
      </c>
      <c r="C133" s="4" t="s">
        <v>405</v>
      </c>
      <c r="D133" s="4" t="s">
        <v>31</v>
      </c>
      <c r="E133" s="4" t="s">
        <v>18</v>
      </c>
      <c r="F133" s="4" t="s">
        <v>7</v>
      </c>
      <c r="G133" s="4" t="s">
        <v>127</v>
      </c>
    </row>
    <row r="134" ht="15.75" customHeight="1">
      <c r="A134" s="65">
        <v>169.0</v>
      </c>
      <c r="B134" s="2" t="s">
        <v>487</v>
      </c>
      <c r="C134" s="4" t="s">
        <v>145</v>
      </c>
      <c r="D134" s="4" t="s">
        <v>31</v>
      </c>
      <c r="E134" s="4" t="s">
        <v>18</v>
      </c>
      <c r="F134" s="4" t="s">
        <v>7</v>
      </c>
      <c r="G134" s="4" t="s">
        <v>127</v>
      </c>
    </row>
    <row r="135" ht="15.75" customHeight="1">
      <c r="A135" s="65">
        <v>30.0</v>
      </c>
      <c r="B135" s="2" t="s">
        <v>153</v>
      </c>
      <c r="C135" s="4" t="s">
        <v>123</v>
      </c>
      <c r="D135" s="4" t="s">
        <v>31</v>
      </c>
      <c r="E135" s="4" t="s">
        <v>19</v>
      </c>
      <c r="F135" s="4" t="s">
        <v>7</v>
      </c>
      <c r="G135" s="4" t="s">
        <v>68</v>
      </c>
    </row>
    <row r="136" ht="15.75" customHeight="1">
      <c r="A136" s="65">
        <v>287.0</v>
      </c>
      <c r="B136" s="2" t="s">
        <v>153</v>
      </c>
      <c r="C136" s="4" t="s">
        <v>123</v>
      </c>
      <c r="D136" s="4" t="s">
        <v>31</v>
      </c>
      <c r="E136" s="4" t="s">
        <v>7</v>
      </c>
      <c r="F136" s="4" t="s">
        <v>7</v>
      </c>
      <c r="G136" s="4" t="s">
        <v>28</v>
      </c>
    </row>
    <row r="137" ht="15.75" customHeight="1">
      <c r="A137" s="2">
        <v>487.0</v>
      </c>
      <c r="B137" s="2" t="s">
        <v>153</v>
      </c>
      <c r="C137" s="4" t="s">
        <v>123</v>
      </c>
      <c r="D137" s="4" t="s">
        <v>31</v>
      </c>
      <c r="E137" s="4" t="s">
        <v>7</v>
      </c>
      <c r="F137" s="4" t="s">
        <v>7</v>
      </c>
      <c r="G137" s="4" t="s">
        <v>68</v>
      </c>
    </row>
    <row r="138" ht="15.75" customHeight="1">
      <c r="A138" s="65">
        <v>23.0</v>
      </c>
      <c r="B138" s="2" t="s">
        <v>132</v>
      </c>
      <c r="C138" s="4" t="s">
        <v>133</v>
      </c>
      <c r="D138" s="4" t="s">
        <v>31</v>
      </c>
      <c r="E138" s="4" t="s">
        <v>18</v>
      </c>
      <c r="F138" s="4" t="s">
        <v>18</v>
      </c>
      <c r="G138" s="4" t="s">
        <v>27</v>
      </c>
    </row>
    <row r="139" ht="15.75" customHeight="1">
      <c r="A139" s="65">
        <v>328.0</v>
      </c>
      <c r="B139" s="2" t="s">
        <v>499</v>
      </c>
      <c r="C139" s="4" t="s">
        <v>148</v>
      </c>
      <c r="D139" s="4" t="s">
        <v>31</v>
      </c>
      <c r="E139" s="4" t="s">
        <v>7</v>
      </c>
      <c r="F139" s="4" t="s">
        <v>7</v>
      </c>
      <c r="G139" s="4"/>
    </row>
    <row r="140" ht="15.75" customHeight="1">
      <c r="A140" s="65">
        <v>641.0</v>
      </c>
      <c r="B140" s="2" t="s">
        <v>501</v>
      </c>
      <c r="C140" s="4" t="s">
        <v>148</v>
      </c>
      <c r="D140" s="4" t="s">
        <v>31</v>
      </c>
      <c r="E140" s="4" t="s">
        <v>18</v>
      </c>
      <c r="F140" s="4" t="s">
        <v>7</v>
      </c>
      <c r="G140" s="4" t="s">
        <v>68</v>
      </c>
    </row>
    <row r="141" ht="15.75" customHeight="1">
      <c r="A141" s="65">
        <v>672.0</v>
      </c>
      <c r="B141" s="2" t="s">
        <v>499</v>
      </c>
      <c r="C141" s="4" t="s">
        <v>148</v>
      </c>
      <c r="D141" s="4" t="s">
        <v>31</v>
      </c>
      <c r="E141" s="4" t="s">
        <v>18</v>
      </c>
      <c r="F141" s="4" t="s">
        <v>18</v>
      </c>
      <c r="G141" s="4" t="s">
        <v>68</v>
      </c>
    </row>
    <row r="142" ht="15.75" customHeight="1">
      <c r="A142" s="65">
        <v>695.0</v>
      </c>
      <c r="B142" s="2" t="s">
        <v>499</v>
      </c>
      <c r="C142" s="4" t="s">
        <v>148</v>
      </c>
      <c r="D142" s="4" t="s">
        <v>31</v>
      </c>
      <c r="E142" s="4" t="s">
        <v>18</v>
      </c>
      <c r="F142" s="4" t="s">
        <v>18</v>
      </c>
      <c r="G142" s="4" t="s">
        <v>68</v>
      </c>
    </row>
    <row r="143" ht="15.75" hidden="1" customHeight="1">
      <c r="A143" s="65">
        <v>550.0</v>
      </c>
      <c r="B143" s="2" t="s">
        <v>506</v>
      </c>
      <c r="C143" s="4" t="s">
        <v>507</v>
      </c>
      <c r="D143" s="4" t="s">
        <v>35</v>
      </c>
      <c r="E143" s="4" t="s">
        <v>18</v>
      </c>
      <c r="F143" s="4" t="s">
        <v>18</v>
      </c>
      <c r="G143" s="4" t="s">
        <v>127</v>
      </c>
    </row>
    <row r="144" ht="15.75" customHeight="1">
      <c r="A144" s="65">
        <v>755.0</v>
      </c>
      <c r="B144" s="2" t="s">
        <v>499</v>
      </c>
      <c r="C144" s="4" t="s">
        <v>148</v>
      </c>
      <c r="D144" s="4" t="s">
        <v>31</v>
      </c>
      <c r="E144" s="4" t="s">
        <v>18</v>
      </c>
      <c r="F144" s="4" t="s">
        <v>7</v>
      </c>
      <c r="G144" s="4"/>
    </row>
    <row r="145" ht="15.75" customHeight="1">
      <c r="A145" s="65">
        <v>1134.0</v>
      </c>
      <c r="B145" s="2" t="s">
        <v>499</v>
      </c>
      <c r="C145" s="4" t="s">
        <v>148</v>
      </c>
      <c r="D145" s="4" t="s">
        <v>31</v>
      </c>
      <c r="E145" s="4" t="s">
        <v>18</v>
      </c>
      <c r="F145" s="4" t="s">
        <v>19</v>
      </c>
      <c r="G145" s="4"/>
    </row>
    <row r="146" ht="15.75" customHeight="1">
      <c r="A146" s="65">
        <v>3.0</v>
      </c>
      <c r="B146" s="2" t="s">
        <v>62</v>
      </c>
      <c r="C146" s="4" t="s">
        <v>63</v>
      </c>
      <c r="D146" s="4" t="s">
        <v>31</v>
      </c>
      <c r="E146" s="4" t="s">
        <v>18</v>
      </c>
      <c r="F146" s="4" t="s">
        <v>18</v>
      </c>
      <c r="G146" s="4" t="s">
        <v>27</v>
      </c>
    </row>
    <row r="147" ht="15.75" customHeight="1">
      <c r="A147" s="65">
        <v>10.0</v>
      </c>
      <c r="B147" s="2" t="s">
        <v>62</v>
      </c>
      <c r="C147" s="4" t="s">
        <v>63</v>
      </c>
      <c r="D147" s="4" t="s">
        <v>31</v>
      </c>
      <c r="E147" s="4" t="s">
        <v>7</v>
      </c>
      <c r="F147" s="4" t="s">
        <v>7</v>
      </c>
      <c r="G147" s="4" t="s">
        <v>28</v>
      </c>
    </row>
    <row r="148" ht="15.75" customHeight="1">
      <c r="A148" s="65">
        <v>22.0</v>
      </c>
      <c r="B148" s="2" t="s">
        <v>62</v>
      </c>
      <c r="C148" s="4" t="s">
        <v>63</v>
      </c>
      <c r="D148" s="4" t="s">
        <v>31</v>
      </c>
      <c r="E148" s="4" t="s">
        <v>18</v>
      </c>
      <c r="F148" s="4" t="s">
        <v>18</v>
      </c>
      <c r="G148" s="4" t="s">
        <v>24</v>
      </c>
    </row>
    <row r="149" ht="15.75" customHeight="1">
      <c r="A149" s="65">
        <v>59.0</v>
      </c>
      <c r="B149" s="2" t="s">
        <v>62</v>
      </c>
      <c r="C149" s="4" t="s">
        <v>63</v>
      </c>
      <c r="D149" s="4" t="s">
        <v>31</v>
      </c>
      <c r="E149" s="4" t="s">
        <v>7</v>
      </c>
      <c r="F149" s="4" t="s">
        <v>7</v>
      </c>
      <c r="G149" s="4" t="s">
        <v>68</v>
      </c>
    </row>
    <row r="150" ht="15.75" customHeight="1">
      <c r="A150" s="65">
        <v>72.0</v>
      </c>
      <c r="B150" s="2" t="s">
        <v>62</v>
      </c>
      <c r="C150" s="4" t="s">
        <v>63</v>
      </c>
      <c r="D150" s="4" t="s">
        <v>31</v>
      </c>
      <c r="E150" s="4" t="s">
        <v>18</v>
      </c>
      <c r="F150" s="4" t="s">
        <v>7</v>
      </c>
      <c r="G150" s="4" t="s">
        <v>28</v>
      </c>
    </row>
    <row r="151" ht="15.75" customHeight="1">
      <c r="A151" s="65">
        <v>223.0</v>
      </c>
      <c r="B151" s="2" t="s">
        <v>62</v>
      </c>
      <c r="C151" s="4" t="s">
        <v>63</v>
      </c>
      <c r="D151" s="4" t="s">
        <v>31</v>
      </c>
      <c r="E151" s="4" t="s">
        <v>18</v>
      </c>
      <c r="F151" s="4" t="s">
        <v>18</v>
      </c>
      <c r="G151" s="4" t="s">
        <v>27</v>
      </c>
    </row>
    <row r="152" ht="15.75" customHeight="1">
      <c r="A152" s="65">
        <v>245.0</v>
      </c>
      <c r="B152" s="2" t="s">
        <v>62</v>
      </c>
      <c r="C152" s="4" t="s">
        <v>63</v>
      </c>
      <c r="D152" s="4" t="s">
        <v>31</v>
      </c>
      <c r="E152" s="4" t="s">
        <v>18</v>
      </c>
      <c r="F152" s="4" t="s">
        <v>18</v>
      </c>
      <c r="G152" s="4" t="s">
        <v>68</v>
      </c>
    </row>
    <row r="153" ht="15.75" customHeight="1">
      <c r="A153" s="65">
        <v>372.0</v>
      </c>
      <c r="B153" s="2" t="s">
        <v>62</v>
      </c>
      <c r="C153" s="4" t="s">
        <v>63</v>
      </c>
      <c r="D153" s="4" t="s">
        <v>31</v>
      </c>
      <c r="E153" s="4" t="s">
        <v>18</v>
      </c>
      <c r="F153" s="4" t="s">
        <v>7</v>
      </c>
      <c r="G153" s="4" t="s">
        <v>515</v>
      </c>
    </row>
    <row r="154" ht="15.75" customHeight="1">
      <c r="A154" s="65">
        <v>625.0</v>
      </c>
      <c r="B154" s="2" t="s">
        <v>62</v>
      </c>
      <c r="C154" s="4" t="s">
        <v>63</v>
      </c>
      <c r="D154" s="4" t="s">
        <v>31</v>
      </c>
      <c r="E154" s="4" t="s">
        <v>18</v>
      </c>
      <c r="F154" s="4" t="s">
        <v>18</v>
      </c>
      <c r="G154" s="4"/>
    </row>
    <row r="155" ht="15.75" customHeight="1">
      <c r="A155" s="65">
        <v>750.0</v>
      </c>
      <c r="B155" s="2" t="s">
        <v>62</v>
      </c>
      <c r="C155" s="4" t="s">
        <v>63</v>
      </c>
      <c r="D155" s="4" t="s">
        <v>31</v>
      </c>
      <c r="E155" s="4" t="s">
        <v>18</v>
      </c>
      <c r="F155" s="4" t="s">
        <v>19</v>
      </c>
      <c r="G155" s="4" t="s">
        <v>68</v>
      </c>
    </row>
    <row r="156" ht="15.75" customHeight="1">
      <c r="A156" s="65">
        <v>822.0</v>
      </c>
      <c r="B156" s="2" t="s">
        <v>521</v>
      </c>
      <c r="C156" s="4" t="s">
        <v>63</v>
      </c>
      <c r="D156" s="4" t="s">
        <v>31</v>
      </c>
      <c r="E156" s="4" t="s">
        <v>7</v>
      </c>
      <c r="F156" s="4" t="s">
        <v>7</v>
      </c>
      <c r="G156" s="4" t="s">
        <v>68</v>
      </c>
    </row>
    <row r="157" ht="15.75" hidden="1" customHeight="1">
      <c r="A157" s="65">
        <v>158.0</v>
      </c>
      <c r="B157" s="2" t="s">
        <v>469</v>
      </c>
      <c r="C157" s="4" t="s">
        <v>470</v>
      </c>
      <c r="D157" s="4" t="s">
        <v>111</v>
      </c>
      <c r="E157" s="4" t="s">
        <v>18</v>
      </c>
      <c r="F157" s="4" t="s">
        <v>18</v>
      </c>
      <c r="G157" s="4" t="s">
        <v>24</v>
      </c>
    </row>
    <row r="158" ht="15.75" customHeight="1">
      <c r="A158" s="65">
        <v>1066.0</v>
      </c>
      <c r="B158" s="2" t="s">
        <v>62</v>
      </c>
      <c r="C158" s="4" t="s">
        <v>63</v>
      </c>
      <c r="D158" s="4" t="s">
        <v>31</v>
      </c>
      <c r="E158" s="4" t="s">
        <v>7</v>
      </c>
      <c r="F158" s="4" t="s">
        <v>7</v>
      </c>
      <c r="G158" s="4" t="s">
        <v>68</v>
      </c>
    </row>
    <row r="159" ht="15.75" customHeight="1">
      <c r="A159" s="65">
        <v>660.0</v>
      </c>
      <c r="B159" s="2" t="s">
        <v>523</v>
      </c>
      <c r="C159" s="4" t="s">
        <v>163</v>
      </c>
      <c r="D159" s="4" t="s">
        <v>31</v>
      </c>
      <c r="E159" s="4" t="s">
        <v>18</v>
      </c>
      <c r="F159" s="4" t="s">
        <v>19</v>
      </c>
      <c r="G159" s="4" t="s">
        <v>68</v>
      </c>
    </row>
    <row r="160" ht="15.75" customHeight="1">
      <c r="A160" s="65">
        <v>21.0</v>
      </c>
      <c r="B160" s="2" t="s">
        <v>126</v>
      </c>
      <c r="C160" s="4" t="s">
        <v>63</v>
      </c>
      <c r="D160" s="4" t="s">
        <v>31</v>
      </c>
      <c r="E160" s="4" t="s">
        <v>18</v>
      </c>
      <c r="F160" s="4" t="s">
        <v>18</v>
      </c>
      <c r="G160" s="4" t="s">
        <v>127</v>
      </c>
    </row>
    <row r="161" ht="15.75" customHeight="1">
      <c r="A161" s="65">
        <v>733.0</v>
      </c>
      <c r="B161" s="2" t="s">
        <v>525</v>
      </c>
      <c r="C161" s="4" t="s">
        <v>63</v>
      </c>
      <c r="D161" s="4" t="s">
        <v>31</v>
      </c>
      <c r="E161" s="4" t="s">
        <v>18</v>
      </c>
      <c r="F161" s="4" t="s">
        <v>18</v>
      </c>
      <c r="G161" s="4" t="s">
        <v>68</v>
      </c>
    </row>
    <row r="162" ht="15.75" customHeight="1">
      <c r="A162" s="65">
        <v>784.0</v>
      </c>
      <c r="B162" s="2" t="s">
        <v>126</v>
      </c>
      <c r="C162" s="4" t="s">
        <v>63</v>
      </c>
      <c r="D162" s="4" t="s">
        <v>31</v>
      </c>
      <c r="E162" s="4" t="s">
        <v>18</v>
      </c>
      <c r="F162" s="4" t="s">
        <v>18</v>
      </c>
      <c r="G162" s="4" t="s">
        <v>68</v>
      </c>
    </row>
    <row r="163" ht="15.75" customHeight="1">
      <c r="A163" s="65">
        <v>182.0</v>
      </c>
      <c r="B163" s="2" t="s">
        <v>511</v>
      </c>
      <c r="C163" s="4" t="s">
        <v>148</v>
      </c>
      <c r="D163" s="4" t="s">
        <v>31</v>
      </c>
      <c r="E163" s="4" t="s">
        <v>18</v>
      </c>
      <c r="F163" s="4" t="s">
        <v>18</v>
      </c>
      <c r="G163" s="4" t="s">
        <v>27</v>
      </c>
    </row>
    <row r="164" ht="15.75" customHeight="1">
      <c r="A164" s="65">
        <v>190.0</v>
      </c>
      <c r="B164" s="2" t="s">
        <v>511</v>
      </c>
      <c r="C164" s="4" t="s">
        <v>148</v>
      </c>
      <c r="D164" s="4" t="s">
        <v>32</v>
      </c>
      <c r="E164" s="4" t="s">
        <v>7</v>
      </c>
      <c r="F164" s="4" t="s">
        <v>7</v>
      </c>
      <c r="G164" s="4"/>
    </row>
    <row r="165" ht="15.75" customHeight="1">
      <c r="A165" s="65">
        <v>357.0</v>
      </c>
      <c r="B165" s="2" t="s">
        <v>511</v>
      </c>
      <c r="C165" s="4" t="s">
        <v>148</v>
      </c>
      <c r="D165" s="4" t="s">
        <v>31</v>
      </c>
      <c r="E165" s="4" t="s">
        <v>18</v>
      </c>
      <c r="F165" s="4" t="s">
        <v>18</v>
      </c>
      <c r="G165" s="4" t="s">
        <v>27</v>
      </c>
    </row>
    <row r="166" ht="15.75" hidden="1" customHeight="1">
      <c r="A166" s="65">
        <v>167.0</v>
      </c>
      <c r="B166" s="2" t="s">
        <v>484</v>
      </c>
      <c r="C166" s="4" t="s">
        <v>485</v>
      </c>
      <c r="D166" s="4" t="s">
        <v>111</v>
      </c>
      <c r="E166" s="4" t="s">
        <v>18</v>
      </c>
      <c r="F166" s="4" t="s">
        <v>18</v>
      </c>
      <c r="G166" s="4" t="s">
        <v>68</v>
      </c>
    </row>
    <row r="167" ht="15.75" customHeight="1">
      <c r="A167" s="65">
        <v>584.0</v>
      </c>
      <c r="B167" s="2" t="s">
        <v>533</v>
      </c>
      <c r="C167" s="4" t="s">
        <v>148</v>
      </c>
      <c r="D167" s="4" t="s">
        <v>31</v>
      </c>
      <c r="E167" s="4" t="s">
        <v>18</v>
      </c>
      <c r="F167" s="4" t="s">
        <v>18</v>
      </c>
      <c r="G167" s="4" t="s">
        <v>27</v>
      </c>
    </row>
    <row r="168" ht="15.75" customHeight="1">
      <c r="A168" s="65">
        <v>603.0</v>
      </c>
      <c r="B168" s="2" t="s">
        <v>511</v>
      </c>
      <c r="C168" s="4" t="s">
        <v>148</v>
      </c>
      <c r="D168" s="4" t="s">
        <v>31</v>
      </c>
      <c r="E168" s="4" t="s">
        <v>18</v>
      </c>
      <c r="F168" s="4" t="s">
        <v>18</v>
      </c>
      <c r="G168" s="4" t="s">
        <v>27</v>
      </c>
    </row>
    <row r="169" ht="15.75" customHeight="1">
      <c r="A169" s="65">
        <v>605.0</v>
      </c>
      <c r="B169" s="2" t="s">
        <v>533</v>
      </c>
      <c r="C169" s="4" t="s">
        <v>148</v>
      </c>
      <c r="D169" s="4" t="s">
        <v>31</v>
      </c>
      <c r="E169" s="4" t="s">
        <v>18</v>
      </c>
      <c r="F169" s="4" t="s">
        <v>18</v>
      </c>
      <c r="G169" s="4" t="s">
        <v>27</v>
      </c>
    </row>
    <row r="170" ht="15.75" customHeight="1">
      <c r="A170" s="65">
        <v>637.0</v>
      </c>
      <c r="B170" s="2" t="s">
        <v>533</v>
      </c>
      <c r="C170" s="4" t="s">
        <v>148</v>
      </c>
      <c r="D170" s="4" t="s">
        <v>31</v>
      </c>
      <c r="E170" s="4" t="s">
        <v>7</v>
      </c>
      <c r="F170" s="4" t="s">
        <v>7</v>
      </c>
      <c r="G170" s="4" t="s">
        <v>68</v>
      </c>
    </row>
    <row r="171" ht="15.75" customHeight="1">
      <c r="A171" s="65">
        <v>694.0</v>
      </c>
      <c r="B171" s="2" t="s">
        <v>533</v>
      </c>
      <c r="C171" s="4" t="s">
        <v>148</v>
      </c>
      <c r="D171" s="4" t="s">
        <v>31</v>
      </c>
      <c r="E171" s="4" t="s">
        <v>18</v>
      </c>
      <c r="F171" s="4" t="s">
        <v>18</v>
      </c>
      <c r="G171" s="4" t="s">
        <v>27</v>
      </c>
    </row>
    <row r="172" ht="15.75" customHeight="1">
      <c r="A172" s="65">
        <v>799.0</v>
      </c>
      <c r="B172" s="2" t="s">
        <v>511</v>
      </c>
      <c r="C172" s="4" t="s">
        <v>148</v>
      </c>
      <c r="D172" s="4" t="s">
        <v>31</v>
      </c>
      <c r="E172" s="4" t="s">
        <v>18</v>
      </c>
      <c r="F172" s="4" t="s">
        <v>18</v>
      </c>
      <c r="G172" s="4" t="s">
        <v>27</v>
      </c>
    </row>
    <row r="173" ht="15.75" hidden="1" customHeight="1">
      <c r="A173" s="65">
        <v>174.0</v>
      </c>
      <c r="B173" s="2" t="s">
        <v>404</v>
      </c>
      <c r="C173" s="4" t="s">
        <v>405</v>
      </c>
      <c r="D173" s="4" t="s">
        <v>31</v>
      </c>
      <c r="E173" s="4" t="s">
        <v>18</v>
      </c>
      <c r="F173" s="4" t="s">
        <v>18</v>
      </c>
      <c r="G173" s="4" t="s">
        <v>27</v>
      </c>
    </row>
    <row r="174" ht="15.75" customHeight="1">
      <c r="A174" s="65">
        <v>835.0</v>
      </c>
      <c r="B174" s="2" t="s">
        <v>540</v>
      </c>
      <c r="C174" s="4" t="s">
        <v>148</v>
      </c>
      <c r="D174" s="4" t="s">
        <v>31</v>
      </c>
      <c r="E174" s="4" t="s">
        <v>7</v>
      </c>
      <c r="F174" s="4" t="s">
        <v>7</v>
      </c>
      <c r="G174" s="4"/>
    </row>
    <row r="175" ht="15.75" customHeight="1">
      <c r="A175" s="65">
        <v>28.0</v>
      </c>
      <c r="B175" s="2" t="s">
        <v>147</v>
      </c>
      <c r="C175" s="4" t="s">
        <v>148</v>
      </c>
      <c r="D175" s="4" t="s">
        <v>31</v>
      </c>
      <c r="E175" s="4" t="s">
        <v>7</v>
      </c>
      <c r="F175" s="4" t="s">
        <v>7</v>
      </c>
      <c r="G175" s="4" t="s">
        <v>28</v>
      </c>
    </row>
    <row r="176" ht="15.75" hidden="1" customHeight="1">
      <c r="A176" s="65">
        <v>177.0</v>
      </c>
      <c r="B176" s="2" t="s">
        <v>502</v>
      </c>
      <c r="C176" s="4" t="s">
        <v>503</v>
      </c>
      <c r="D176" s="4" t="s">
        <v>31</v>
      </c>
      <c r="E176" s="4"/>
      <c r="F176" s="4" t="s">
        <v>18</v>
      </c>
      <c r="G176" s="4" t="s">
        <v>24</v>
      </c>
    </row>
    <row r="177" ht="15.75" hidden="1" customHeight="1">
      <c r="A177" s="65">
        <v>178.0</v>
      </c>
      <c r="B177" s="2" t="s">
        <v>505</v>
      </c>
      <c r="C177" s="4" t="s">
        <v>405</v>
      </c>
      <c r="D177" s="4" t="s">
        <v>31</v>
      </c>
      <c r="E177" s="4" t="s">
        <v>18</v>
      </c>
      <c r="F177" s="4" t="s">
        <v>7</v>
      </c>
      <c r="G177" s="4" t="s">
        <v>68</v>
      </c>
    </row>
    <row r="178" ht="15.75" customHeight="1">
      <c r="A178" s="65">
        <v>382.0</v>
      </c>
      <c r="B178" s="2" t="s">
        <v>147</v>
      </c>
      <c r="C178" s="4" t="s">
        <v>148</v>
      </c>
      <c r="D178" s="4" t="s">
        <v>31</v>
      </c>
      <c r="E178" s="4" t="s">
        <v>7</v>
      </c>
      <c r="F178" s="4" t="s">
        <v>7</v>
      </c>
      <c r="G178" s="4" t="s">
        <v>27</v>
      </c>
    </row>
    <row r="179" ht="15.75" customHeight="1">
      <c r="A179" s="65">
        <v>482.0</v>
      </c>
      <c r="B179" s="2" t="s">
        <v>147</v>
      </c>
      <c r="C179" s="4" t="s">
        <v>148</v>
      </c>
      <c r="D179" s="4" t="s">
        <v>31</v>
      </c>
      <c r="E179" s="4" t="s">
        <v>18</v>
      </c>
      <c r="F179" s="4" t="s">
        <v>18</v>
      </c>
      <c r="G179" s="4" t="s">
        <v>27</v>
      </c>
    </row>
    <row r="180" ht="15.75" customHeight="1">
      <c r="A180" s="65">
        <v>1108.0</v>
      </c>
      <c r="B180" s="2" t="s">
        <v>147</v>
      </c>
      <c r="C180" s="4" t="s">
        <v>148</v>
      </c>
      <c r="D180" s="4" t="s">
        <v>31</v>
      </c>
      <c r="E180" s="4" t="s">
        <v>18</v>
      </c>
      <c r="F180" s="4" t="s">
        <v>18</v>
      </c>
      <c r="G180" s="4" t="s">
        <v>68</v>
      </c>
    </row>
    <row r="181" ht="15.75" customHeight="1">
      <c r="A181" s="65">
        <v>1110.0</v>
      </c>
      <c r="B181" s="2" t="s">
        <v>147</v>
      </c>
      <c r="C181" s="4" t="s">
        <v>148</v>
      </c>
      <c r="D181" s="4" t="s">
        <v>31</v>
      </c>
      <c r="E181" s="4" t="s">
        <v>18</v>
      </c>
      <c r="F181" s="4" t="s">
        <v>18</v>
      </c>
      <c r="G181" s="4" t="s">
        <v>27</v>
      </c>
    </row>
    <row r="182" ht="15.75" customHeight="1">
      <c r="A182" s="65">
        <v>653.0</v>
      </c>
      <c r="B182" s="2" t="s">
        <v>545</v>
      </c>
      <c r="C182" s="4" t="s">
        <v>148</v>
      </c>
      <c r="D182" s="4" t="s">
        <v>31</v>
      </c>
      <c r="E182" s="4" t="s">
        <v>7</v>
      </c>
      <c r="F182" s="4" t="s">
        <v>7</v>
      </c>
      <c r="G182" s="4"/>
    </row>
    <row r="183" ht="15.75" customHeight="1">
      <c r="A183" s="65">
        <v>896.0</v>
      </c>
      <c r="B183" s="2" t="s">
        <v>546</v>
      </c>
      <c r="C183" s="4" t="s">
        <v>148</v>
      </c>
      <c r="D183" s="4" t="s">
        <v>31</v>
      </c>
      <c r="E183" s="4" t="s">
        <v>18</v>
      </c>
      <c r="F183" s="4" t="s">
        <v>18</v>
      </c>
      <c r="G183" s="4" t="s">
        <v>27</v>
      </c>
    </row>
    <row r="184" ht="15.75" customHeight="1">
      <c r="A184" s="65">
        <v>277.0</v>
      </c>
      <c r="B184" s="2" t="s">
        <v>547</v>
      </c>
      <c r="C184" s="4" t="s">
        <v>548</v>
      </c>
      <c r="D184" s="4" t="s">
        <v>31</v>
      </c>
      <c r="E184" s="4" t="s">
        <v>18</v>
      </c>
      <c r="F184" s="4" t="s">
        <v>19</v>
      </c>
      <c r="G184" s="4" t="s">
        <v>68</v>
      </c>
    </row>
    <row r="185" ht="15.75" customHeight="1">
      <c r="A185" s="65">
        <v>524.0</v>
      </c>
      <c r="B185" s="2" t="s">
        <v>547</v>
      </c>
      <c r="C185" s="4" t="s">
        <v>548</v>
      </c>
      <c r="D185" s="4" t="s">
        <v>31</v>
      </c>
      <c r="E185" s="4" t="s">
        <v>18</v>
      </c>
      <c r="F185" s="4" t="s">
        <v>18</v>
      </c>
      <c r="G185" s="4" t="s">
        <v>27</v>
      </c>
    </row>
    <row r="186" ht="15.75" customHeight="1">
      <c r="A186" s="65">
        <v>113.0</v>
      </c>
      <c r="B186" s="2" t="s">
        <v>342</v>
      </c>
      <c r="C186" s="4" t="s">
        <v>344</v>
      </c>
      <c r="D186" s="4" t="s">
        <v>31</v>
      </c>
      <c r="E186" s="4" t="s">
        <v>7</v>
      </c>
      <c r="F186" s="4" t="s">
        <v>7</v>
      </c>
      <c r="G186" s="4"/>
    </row>
    <row r="187" ht="15.75" hidden="1" customHeight="1">
      <c r="A187" s="65">
        <v>188.0</v>
      </c>
      <c r="B187" s="2" t="s">
        <v>516</v>
      </c>
      <c r="C187" s="4" t="s">
        <v>517</v>
      </c>
      <c r="D187" s="4" t="s">
        <v>111</v>
      </c>
      <c r="E187" s="4" t="s">
        <v>18</v>
      </c>
      <c r="F187" s="4" t="s">
        <v>18</v>
      </c>
      <c r="G187" s="4" t="s">
        <v>24</v>
      </c>
    </row>
    <row r="188" ht="15.75" hidden="1" customHeight="1">
      <c r="A188" s="65">
        <v>189.0</v>
      </c>
      <c r="B188" s="2" t="s">
        <v>519</v>
      </c>
      <c r="C188" s="4" t="s">
        <v>520</v>
      </c>
      <c r="D188" s="4" t="s">
        <v>111</v>
      </c>
      <c r="E188" s="4" t="s">
        <v>18</v>
      </c>
      <c r="F188" s="4" t="s">
        <v>19</v>
      </c>
      <c r="G188" s="4" t="s">
        <v>27</v>
      </c>
    </row>
    <row r="189" ht="15.75" customHeight="1">
      <c r="A189" s="65">
        <v>122.0</v>
      </c>
      <c r="B189" s="2" t="s">
        <v>342</v>
      </c>
      <c r="C189" s="4" t="s">
        <v>344</v>
      </c>
      <c r="D189" s="4" t="s">
        <v>31</v>
      </c>
      <c r="E189" s="4" t="s">
        <v>7</v>
      </c>
      <c r="F189" s="4" t="s">
        <v>7</v>
      </c>
      <c r="G189" s="4" t="s">
        <v>24</v>
      </c>
    </row>
    <row r="190" ht="15.75" customHeight="1">
      <c r="A190" s="65">
        <v>163.0</v>
      </c>
      <c r="B190" s="2" t="s">
        <v>342</v>
      </c>
      <c r="C190" s="4" t="s">
        <v>344</v>
      </c>
      <c r="D190" s="4" t="s">
        <v>31</v>
      </c>
      <c r="E190" s="4" t="s">
        <v>18</v>
      </c>
      <c r="F190" s="4" t="s">
        <v>18</v>
      </c>
      <c r="G190" s="4" t="s">
        <v>244</v>
      </c>
    </row>
    <row r="191" ht="15.75" customHeight="1">
      <c r="A191" s="65">
        <v>407.0</v>
      </c>
      <c r="B191" s="2" t="s">
        <v>342</v>
      </c>
      <c r="C191" s="4" t="s">
        <v>344</v>
      </c>
      <c r="D191" s="4" t="s">
        <v>31</v>
      </c>
      <c r="E191" s="4" t="s">
        <v>7</v>
      </c>
      <c r="F191" s="4" t="s">
        <v>7</v>
      </c>
      <c r="G191" s="4" t="s">
        <v>68</v>
      </c>
    </row>
    <row r="192" ht="15.75" customHeight="1">
      <c r="A192" s="65">
        <v>34.0</v>
      </c>
      <c r="B192" s="2" t="s">
        <v>162</v>
      </c>
      <c r="C192" s="4" t="s">
        <v>163</v>
      </c>
      <c r="D192" s="4" t="s">
        <v>31</v>
      </c>
      <c r="E192" s="4" t="s">
        <v>18</v>
      </c>
      <c r="F192" s="4" t="s">
        <v>18</v>
      </c>
      <c r="G192" s="4" t="s">
        <v>24</v>
      </c>
    </row>
    <row r="193" ht="15.75" customHeight="1">
      <c r="A193" s="65">
        <v>243.0</v>
      </c>
      <c r="B193" s="2" t="s">
        <v>162</v>
      </c>
      <c r="C193" s="4" t="s">
        <v>163</v>
      </c>
      <c r="D193" s="4" t="s">
        <v>31</v>
      </c>
      <c r="E193" s="4" t="s">
        <v>7</v>
      </c>
      <c r="F193" s="4" t="s">
        <v>7</v>
      </c>
      <c r="G193" s="4" t="s">
        <v>27</v>
      </c>
    </row>
    <row r="194" ht="15.75" customHeight="1">
      <c r="A194" s="65">
        <v>1016.0</v>
      </c>
      <c r="B194" s="2" t="s">
        <v>162</v>
      </c>
      <c r="C194" s="4" t="s">
        <v>163</v>
      </c>
      <c r="D194" s="4" t="s">
        <v>31</v>
      </c>
      <c r="E194" s="4" t="s">
        <v>18</v>
      </c>
      <c r="F194" s="4" t="s">
        <v>18</v>
      </c>
      <c r="G194" s="4" t="s">
        <v>27</v>
      </c>
    </row>
    <row r="195" ht="15.75" customHeight="1">
      <c r="A195" s="65">
        <v>1017.0</v>
      </c>
      <c r="B195" s="2" t="s">
        <v>560</v>
      </c>
      <c r="C195" s="4" t="s">
        <v>163</v>
      </c>
      <c r="D195" s="4" t="s">
        <v>31</v>
      </c>
      <c r="E195" s="4" t="s">
        <v>18</v>
      </c>
      <c r="F195" s="4" t="s">
        <v>18</v>
      </c>
      <c r="G195" s="4" t="s">
        <v>27</v>
      </c>
    </row>
    <row r="196" ht="15.75" hidden="1" customHeight="1">
      <c r="A196" s="65">
        <v>197.0</v>
      </c>
      <c r="B196" s="2" t="s">
        <v>529</v>
      </c>
      <c r="C196" s="4" t="s">
        <v>405</v>
      </c>
      <c r="D196" s="4" t="s">
        <v>31</v>
      </c>
      <c r="E196" s="4" t="s">
        <v>18</v>
      </c>
      <c r="F196" s="4" t="s">
        <v>7</v>
      </c>
      <c r="G196" s="4" t="s">
        <v>27</v>
      </c>
    </row>
    <row r="197" ht="15.75" customHeight="1">
      <c r="A197" s="65">
        <v>867.0</v>
      </c>
      <c r="B197" s="2" t="s">
        <v>563</v>
      </c>
      <c r="C197" s="4" t="s">
        <v>148</v>
      </c>
      <c r="D197" s="4" t="s">
        <v>31</v>
      </c>
      <c r="E197" s="4" t="s">
        <v>18</v>
      </c>
      <c r="F197" s="4" t="s">
        <v>18</v>
      </c>
      <c r="G197" s="4" t="s">
        <v>68</v>
      </c>
    </row>
    <row r="198" ht="15.75" customHeight="1">
      <c r="A198" s="65">
        <v>121.0</v>
      </c>
      <c r="B198" s="2" t="s">
        <v>368</v>
      </c>
      <c r="C198" s="4" t="s">
        <v>150</v>
      </c>
      <c r="D198" s="4" t="s">
        <v>31</v>
      </c>
      <c r="E198" s="4" t="s">
        <v>18</v>
      </c>
      <c r="F198" s="4" t="s">
        <v>18</v>
      </c>
      <c r="G198" s="4" t="s">
        <v>27</v>
      </c>
    </row>
    <row r="199" ht="15.75" customHeight="1">
      <c r="A199" s="65">
        <v>176.0</v>
      </c>
      <c r="B199" s="2" t="s">
        <v>368</v>
      </c>
      <c r="C199" s="4" t="s">
        <v>150</v>
      </c>
      <c r="D199" s="4" t="s">
        <v>31</v>
      </c>
      <c r="E199" s="4" t="s">
        <v>18</v>
      </c>
      <c r="F199" s="4" t="s">
        <v>18</v>
      </c>
      <c r="G199" s="4" t="s">
        <v>27</v>
      </c>
    </row>
    <row r="200" ht="15.75" customHeight="1">
      <c r="A200" s="65">
        <v>564.0</v>
      </c>
      <c r="B200" s="2" t="s">
        <v>368</v>
      </c>
      <c r="C200" s="4" t="s">
        <v>150</v>
      </c>
      <c r="D200" s="4" t="s">
        <v>31</v>
      </c>
      <c r="E200" s="4" t="s">
        <v>18</v>
      </c>
      <c r="F200" s="4" t="s">
        <v>18</v>
      </c>
      <c r="G200" s="4" t="s">
        <v>24</v>
      </c>
    </row>
    <row r="201" ht="15.75" hidden="1" customHeight="1">
      <c r="A201" s="65">
        <v>202.0</v>
      </c>
      <c r="B201" s="2" t="s">
        <v>536</v>
      </c>
      <c r="C201" s="4" t="s">
        <v>537</v>
      </c>
      <c r="D201" s="4" t="s">
        <v>31</v>
      </c>
      <c r="E201" s="4" t="s">
        <v>7</v>
      </c>
      <c r="F201" s="4" t="s">
        <v>7</v>
      </c>
      <c r="G201" s="4" t="s">
        <v>27</v>
      </c>
    </row>
    <row r="202" ht="15.75" hidden="1" customHeight="1">
      <c r="A202" s="65">
        <v>203.0</v>
      </c>
      <c r="B202" s="2" t="s">
        <v>519</v>
      </c>
      <c r="C202" s="4" t="s">
        <v>520</v>
      </c>
      <c r="D202" s="4" t="s">
        <v>111</v>
      </c>
      <c r="E202" s="4" t="s">
        <v>18</v>
      </c>
      <c r="F202" s="4" t="s">
        <v>18</v>
      </c>
      <c r="G202" s="4" t="s">
        <v>27</v>
      </c>
    </row>
    <row r="203" ht="15.75" customHeight="1">
      <c r="A203" s="65">
        <v>125.0</v>
      </c>
      <c r="B203" s="2" t="s">
        <v>386</v>
      </c>
      <c r="C203" s="4" t="s">
        <v>388</v>
      </c>
      <c r="D203" s="4" t="s">
        <v>31</v>
      </c>
      <c r="E203" s="4" t="s">
        <v>18</v>
      </c>
      <c r="F203" s="4" t="s">
        <v>18</v>
      </c>
      <c r="G203" s="4" t="s">
        <v>27</v>
      </c>
    </row>
    <row r="204" ht="15.75" customHeight="1">
      <c r="A204" s="65">
        <v>210.0</v>
      </c>
      <c r="B204" s="2" t="s">
        <v>386</v>
      </c>
      <c r="C204" s="4" t="s">
        <v>388</v>
      </c>
      <c r="D204" s="4" t="s">
        <v>31</v>
      </c>
      <c r="E204" s="4" t="s">
        <v>18</v>
      </c>
      <c r="F204" s="4" t="s">
        <v>18</v>
      </c>
      <c r="G204" s="4" t="s">
        <v>27</v>
      </c>
    </row>
    <row r="205" ht="15.75" hidden="1" customHeight="1">
      <c r="A205" s="65">
        <v>206.0</v>
      </c>
      <c r="B205" s="2" t="s">
        <v>519</v>
      </c>
      <c r="C205" s="4" t="s">
        <v>520</v>
      </c>
      <c r="D205" s="4" t="s">
        <v>111</v>
      </c>
      <c r="E205" s="4" t="s">
        <v>18</v>
      </c>
      <c r="F205" s="4" t="s">
        <v>18</v>
      </c>
      <c r="G205" s="4" t="s">
        <v>27</v>
      </c>
    </row>
    <row r="206" ht="15.75" hidden="1" customHeight="1">
      <c r="A206" s="65">
        <v>315.0</v>
      </c>
      <c r="B206" s="2" t="s">
        <v>573</v>
      </c>
      <c r="C206" s="4" t="s">
        <v>574</v>
      </c>
      <c r="D206" s="4" t="s">
        <v>111</v>
      </c>
      <c r="E206" s="4" t="s">
        <v>18</v>
      </c>
      <c r="F206" s="4" t="s">
        <v>18</v>
      </c>
      <c r="G206" s="4" t="s">
        <v>24</v>
      </c>
    </row>
    <row r="207" ht="15.75" hidden="1" customHeight="1">
      <c r="A207" s="65">
        <v>352.0</v>
      </c>
      <c r="B207" s="2" t="s">
        <v>573</v>
      </c>
      <c r="C207" s="4" t="s">
        <v>574</v>
      </c>
      <c r="D207" s="4" t="s">
        <v>111</v>
      </c>
      <c r="E207" s="4" t="s">
        <v>18</v>
      </c>
      <c r="F207" s="4" t="s">
        <v>18</v>
      </c>
      <c r="G207" s="4" t="s">
        <v>24</v>
      </c>
    </row>
    <row r="208" ht="15.75" hidden="1" customHeight="1">
      <c r="A208" s="65">
        <v>209.0</v>
      </c>
      <c r="B208" s="2" t="s">
        <v>408</v>
      </c>
      <c r="C208" s="4" t="s">
        <v>405</v>
      </c>
      <c r="D208" s="4" t="s">
        <v>31</v>
      </c>
      <c r="E208" s="4" t="s">
        <v>18</v>
      </c>
      <c r="F208" s="4" t="s">
        <v>18</v>
      </c>
      <c r="G208" s="4" t="s">
        <v>68</v>
      </c>
    </row>
    <row r="209" ht="15.75" customHeight="1">
      <c r="A209" s="65">
        <v>324.0</v>
      </c>
      <c r="B209" s="2" t="s">
        <v>386</v>
      </c>
      <c r="C209" s="4" t="s">
        <v>388</v>
      </c>
      <c r="D209" s="4" t="s">
        <v>31</v>
      </c>
      <c r="E209" s="4" t="s">
        <v>18</v>
      </c>
      <c r="F209" s="4" t="s">
        <v>18</v>
      </c>
      <c r="G209" s="4" t="s">
        <v>27</v>
      </c>
    </row>
    <row r="210" ht="15.75" customHeight="1">
      <c r="A210" s="65">
        <v>576.0</v>
      </c>
      <c r="B210" s="2" t="s">
        <v>576</v>
      </c>
      <c r="C210" s="4" t="s">
        <v>388</v>
      </c>
      <c r="D210" s="4" t="s">
        <v>31</v>
      </c>
      <c r="E210" s="4" t="s">
        <v>18</v>
      </c>
      <c r="F210" s="4" t="s">
        <v>18</v>
      </c>
      <c r="G210" s="4" t="s">
        <v>27</v>
      </c>
    </row>
    <row r="211" ht="15.75" customHeight="1">
      <c r="A211" s="65">
        <v>577.0</v>
      </c>
      <c r="B211" s="2" t="s">
        <v>386</v>
      </c>
      <c r="C211" s="4" t="s">
        <v>388</v>
      </c>
      <c r="D211" s="4" t="s">
        <v>31</v>
      </c>
      <c r="E211" s="4" t="s">
        <v>18</v>
      </c>
      <c r="F211" s="4" t="s">
        <v>18</v>
      </c>
      <c r="G211" s="4" t="s">
        <v>27</v>
      </c>
    </row>
    <row r="212" ht="15.75" customHeight="1">
      <c r="A212" s="65">
        <v>578.0</v>
      </c>
      <c r="B212" s="2" t="s">
        <v>386</v>
      </c>
      <c r="C212" s="4" t="s">
        <v>388</v>
      </c>
      <c r="D212" s="4" t="s">
        <v>31</v>
      </c>
      <c r="E212" s="4" t="s">
        <v>18</v>
      </c>
      <c r="F212" s="4" t="s">
        <v>18</v>
      </c>
      <c r="G212" s="4" t="s">
        <v>27</v>
      </c>
    </row>
    <row r="213" ht="15.75" customHeight="1">
      <c r="A213" s="65">
        <v>579.0</v>
      </c>
      <c r="B213" s="2" t="s">
        <v>386</v>
      </c>
      <c r="C213" s="4" t="s">
        <v>388</v>
      </c>
      <c r="D213" s="4" t="s">
        <v>111</v>
      </c>
      <c r="E213" s="4" t="s">
        <v>18</v>
      </c>
      <c r="F213" s="4" t="s">
        <v>18</v>
      </c>
      <c r="G213" s="4" t="s">
        <v>27</v>
      </c>
    </row>
    <row r="214" ht="15.75" hidden="1" customHeight="1">
      <c r="A214" s="65">
        <v>215.0</v>
      </c>
      <c r="B214" s="2" t="s">
        <v>554</v>
      </c>
      <c r="C214" s="4" t="s">
        <v>555</v>
      </c>
      <c r="D214" s="4" t="s">
        <v>111</v>
      </c>
      <c r="E214" s="4" t="s">
        <v>18</v>
      </c>
      <c r="F214" s="4" t="s">
        <v>18</v>
      </c>
      <c r="G214" s="4" t="s">
        <v>68</v>
      </c>
    </row>
    <row r="215" ht="15.75" customHeight="1">
      <c r="A215" s="65">
        <v>580.0</v>
      </c>
      <c r="B215" s="2" t="s">
        <v>386</v>
      </c>
      <c r="C215" s="4" t="s">
        <v>388</v>
      </c>
      <c r="D215" s="4" t="s">
        <v>31</v>
      </c>
      <c r="E215" s="4" t="s">
        <v>18</v>
      </c>
      <c r="F215" s="4" t="s">
        <v>18</v>
      </c>
      <c r="G215" s="4" t="s">
        <v>27</v>
      </c>
    </row>
    <row r="216" ht="15.75" customHeight="1">
      <c r="A216" s="65">
        <v>622.0</v>
      </c>
      <c r="B216" s="2" t="s">
        <v>576</v>
      </c>
      <c r="C216" s="4" t="s">
        <v>388</v>
      </c>
      <c r="D216" s="4" t="s">
        <v>31</v>
      </c>
      <c r="E216" s="4" t="s">
        <v>18</v>
      </c>
      <c r="F216" s="4" t="s">
        <v>18</v>
      </c>
      <c r="G216" s="4" t="s">
        <v>27</v>
      </c>
    </row>
    <row r="217" ht="15.75" customHeight="1">
      <c r="A217" s="65">
        <v>834.0</v>
      </c>
      <c r="B217" s="2" t="s">
        <v>386</v>
      </c>
      <c r="C217" s="4" t="s">
        <v>388</v>
      </c>
      <c r="D217" s="4" t="s">
        <v>31</v>
      </c>
      <c r="E217" s="4" t="s">
        <v>18</v>
      </c>
      <c r="F217" s="4" t="s">
        <v>18</v>
      </c>
      <c r="G217" s="4" t="s">
        <v>27</v>
      </c>
    </row>
    <row r="218" ht="15.75" customHeight="1">
      <c r="A218" s="65">
        <v>15.0</v>
      </c>
      <c r="B218" s="2" t="s">
        <v>107</v>
      </c>
      <c r="C218" s="4" t="s">
        <v>108</v>
      </c>
      <c r="D218" s="4" t="s">
        <v>31</v>
      </c>
      <c r="E218" s="4" t="s">
        <v>18</v>
      </c>
      <c r="F218" s="4" t="s">
        <v>18</v>
      </c>
      <c r="G218" s="4" t="s">
        <v>27</v>
      </c>
    </row>
    <row r="219" ht="15.75" customHeight="1">
      <c r="A219" s="65">
        <v>83.0</v>
      </c>
      <c r="B219" s="2" t="s">
        <v>107</v>
      </c>
      <c r="C219" s="4" t="s">
        <v>108</v>
      </c>
      <c r="D219" s="4" t="s">
        <v>31</v>
      </c>
      <c r="E219" s="4" t="s">
        <v>18</v>
      </c>
      <c r="F219" s="4" t="s">
        <v>18</v>
      </c>
      <c r="G219" s="4" t="s">
        <v>127</v>
      </c>
    </row>
    <row r="220" ht="15.75" hidden="1" customHeight="1">
      <c r="A220" s="65">
        <v>221.0</v>
      </c>
      <c r="B220" s="2" t="s">
        <v>568</v>
      </c>
      <c r="C220" s="4" t="s">
        <v>569</v>
      </c>
      <c r="D220" s="4" t="s">
        <v>31</v>
      </c>
      <c r="E220" s="4" t="s">
        <v>18</v>
      </c>
      <c r="F220" s="4" t="s">
        <v>18</v>
      </c>
      <c r="G220" s="4" t="s">
        <v>68</v>
      </c>
    </row>
    <row r="221" ht="15.75" customHeight="1">
      <c r="A221" s="65">
        <v>300.0</v>
      </c>
      <c r="B221" s="2" t="s">
        <v>107</v>
      </c>
      <c r="C221" s="4" t="s">
        <v>108</v>
      </c>
      <c r="D221" s="4" t="s">
        <v>31</v>
      </c>
      <c r="E221" s="4" t="s">
        <v>18</v>
      </c>
      <c r="F221" s="4" t="s">
        <v>19</v>
      </c>
      <c r="G221" s="4" t="s">
        <v>24</v>
      </c>
    </row>
    <row r="222" ht="15.75" customHeight="1">
      <c r="A222" s="65">
        <v>81.0</v>
      </c>
      <c r="B222" s="2" t="s">
        <v>273</v>
      </c>
      <c r="C222" s="4" t="s">
        <v>145</v>
      </c>
      <c r="D222" s="4" t="s">
        <v>31</v>
      </c>
      <c r="E222" s="4" t="s">
        <v>18</v>
      </c>
      <c r="F222" s="4" t="s">
        <v>18</v>
      </c>
      <c r="G222" s="4" t="s">
        <v>27</v>
      </c>
    </row>
    <row r="223" ht="15.75" customHeight="1">
      <c r="A223" s="65">
        <v>27.0</v>
      </c>
      <c r="B223" s="2" t="s">
        <v>144</v>
      </c>
      <c r="C223" s="4" t="s">
        <v>145</v>
      </c>
      <c r="D223" s="4" t="s">
        <v>31</v>
      </c>
      <c r="E223" s="4" t="s">
        <v>18</v>
      </c>
      <c r="F223" s="4" t="s">
        <v>18</v>
      </c>
      <c r="G223" s="4" t="s">
        <v>24</v>
      </c>
    </row>
    <row r="224" ht="15.75" customHeight="1">
      <c r="A224" s="65">
        <v>146.0</v>
      </c>
      <c r="B224" s="2" t="s">
        <v>445</v>
      </c>
      <c r="C224" s="4" t="s">
        <v>446</v>
      </c>
      <c r="D224" s="4" t="s">
        <v>31</v>
      </c>
      <c r="E224" s="4" t="s">
        <v>18</v>
      </c>
      <c r="F224" s="4"/>
      <c r="G224" s="4" t="s">
        <v>68</v>
      </c>
    </row>
    <row r="225" ht="15.75" customHeight="1">
      <c r="A225" s="65">
        <v>166.0</v>
      </c>
      <c r="B225" s="2" t="s">
        <v>445</v>
      </c>
      <c r="C225" s="4" t="s">
        <v>446</v>
      </c>
      <c r="D225" s="4" t="s">
        <v>31</v>
      </c>
      <c r="E225" s="4" t="s">
        <v>18</v>
      </c>
      <c r="F225" s="4" t="s">
        <v>18</v>
      </c>
      <c r="G225" s="4" t="s">
        <v>27</v>
      </c>
    </row>
    <row r="226" ht="15.75" hidden="1" customHeight="1">
      <c r="A226" s="65">
        <v>24.0</v>
      </c>
      <c r="B226" s="2" t="s">
        <v>134</v>
      </c>
      <c r="C226" s="4" t="s">
        <v>135</v>
      </c>
      <c r="D226" s="4" t="s">
        <v>31</v>
      </c>
      <c r="E226" s="4" t="s">
        <v>18</v>
      </c>
      <c r="F226" s="4" t="s">
        <v>7</v>
      </c>
      <c r="G226" s="4" t="s">
        <v>127</v>
      </c>
    </row>
    <row r="227" ht="15.75" hidden="1" customHeight="1">
      <c r="A227" s="65">
        <v>105.0</v>
      </c>
      <c r="B227" s="2" t="s">
        <v>319</v>
      </c>
      <c r="C227" s="4" t="s">
        <v>135</v>
      </c>
      <c r="D227" s="4" t="s">
        <v>31</v>
      </c>
      <c r="E227" s="4" t="s">
        <v>18</v>
      </c>
      <c r="F227" s="4" t="s">
        <v>18</v>
      </c>
      <c r="G227" s="4" t="s">
        <v>27</v>
      </c>
    </row>
    <row r="228" ht="15.75" hidden="1" customHeight="1">
      <c r="A228" s="65">
        <v>346.0</v>
      </c>
      <c r="B228" s="2" t="s">
        <v>594</v>
      </c>
      <c r="C228" s="4" t="s">
        <v>595</v>
      </c>
      <c r="D228" s="4" t="s">
        <v>31</v>
      </c>
      <c r="E228" s="4" t="s">
        <v>18</v>
      </c>
      <c r="F228" s="4" t="s">
        <v>18</v>
      </c>
      <c r="G228" s="4" t="s">
        <v>27</v>
      </c>
    </row>
    <row r="229" ht="15.75" hidden="1" customHeight="1">
      <c r="A229" s="65">
        <v>231.0</v>
      </c>
      <c r="B229" s="2" t="s">
        <v>469</v>
      </c>
      <c r="C229" s="4" t="s">
        <v>470</v>
      </c>
      <c r="D229" s="4" t="s">
        <v>111</v>
      </c>
      <c r="E229" s="4" t="s">
        <v>7</v>
      </c>
      <c r="F229" s="4" t="s">
        <v>7</v>
      </c>
      <c r="G229" s="4" t="s">
        <v>27</v>
      </c>
    </row>
    <row r="230" ht="15.75" customHeight="1">
      <c r="A230" s="65">
        <v>261.0</v>
      </c>
      <c r="B230" s="2" t="s">
        <v>597</v>
      </c>
      <c r="C230" s="4" t="s">
        <v>598</v>
      </c>
      <c r="D230" s="4" t="s">
        <v>31</v>
      </c>
      <c r="E230" s="4" t="s">
        <v>18</v>
      </c>
      <c r="F230" s="4" t="s">
        <v>18</v>
      </c>
      <c r="G230" s="4" t="s">
        <v>127</v>
      </c>
    </row>
    <row r="231" ht="15.75" customHeight="1">
      <c r="A231" s="65">
        <v>317.0</v>
      </c>
      <c r="B231" s="2" t="s">
        <v>597</v>
      </c>
      <c r="C231" s="4" t="s">
        <v>598</v>
      </c>
      <c r="D231" s="4" t="s">
        <v>31</v>
      </c>
      <c r="E231" s="4" t="s">
        <v>7</v>
      </c>
      <c r="F231" s="4" t="s">
        <v>7</v>
      </c>
      <c r="G231" s="4" t="s">
        <v>68</v>
      </c>
    </row>
    <row r="232" ht="15.75" customHeight="1">
      <c r="A232" s="65">
        <v>456.0</v>
      </c>
      <c r="B232" s="2" t="s">
        <v>601</v>
      </c>
      <c r="C232" s="4" t="s">
        <v>148</v>
      </c>
      <c r="D232" s="4" t="s">
        <v>31</v>
      </c>
      <c r="E232" s="4" t="s">
        <v>18</v>
      </c>
      <c r="F232" s="4" t="s">
        <v>18</v>
      </c>
      <c r="G232" s="4" t="s">
        <v>127</v>
      </c>
    </row>
    <row r="233" ht="15.75" customHeight="1">
      <c r="A233" s="65">
        <v>226.0</v>
      </c>
      <c r="B233" s="2" t="s">
        <v>572</v>
      </c>
      <c r="C233" s="4" t="s">
        <v>388</v>
      </c>
      <c r="D233" s="4" t="s">
        <v>31</v>
      </c>
      <c r="E233" s="4" t="s">
        <v>18</v>
      </c>
      <c r="F233" s="4" t="s">
        <v>18</v>
      </c>
      <c r="G233" s="4" t="s">
        <v>27</v>
      </c>
    </row>
    <row r="234" ht="15.75" customHeight="1">
      <c r="A234" s="65">
        <v>561.0</v>
      </c>
      <c r="B234" s="2" t="s">
        <v>604</v>
      </c>
      <c r="C234" s="4" t="s">
        <v>145</v>
      </c>
      <c r="D234" s="4" t="s">
        <v>31</v>
      </c>
      <c r="E234" s="4" t="s">
        <v>7</v>
      </c>
      <c r="F234" s="4" t="s">
        <v>7</v>
      </c>
      <c r="G234" s="4" t="s">
        <v>28</v>
      </c>
    </row>
    <row r="235" ht="15.75" customHeight="1">
      <c r="A235" s="65">
        <v>130.0</v>
      </c>
      <c r="B235" s="2" t="s">
        <v>398</v>
      </c>
      <c r="C235" s="4" t="s">
        <v>145</v>
      </c>
      <c r="D235" s="4" t="s">
        <v>31</v>
      </c>
      <c r="E235" s="4" t="s">
        <v>18</v>
      </c>
      <c r="F235" s="4" t="s">
        <v>18</v>
      </c>
      <c r="G235" s="4" t="s">
        <v>24</v>
      </c>
    </row>
    <row r="236" ht="15.75" hidden="1" customHeight="1">
      <c r="A236" s="65">
        <v>238.0</v>
      </c>
      <c r="B236" s="2" t="s">
        <v>583</v>
      </c>
      <c r="C236" s="4" t="s">
        <v>584</v>
      </c>
      <c r="D236" s="4" t="s">
        <v>111</v>
      </c>
      <c r="E236" s="4" t="s">
        <v>18</v>
      </c>
      <c r="F236" s="4" t="s">
        <v>7</v>
      </c>
      <c r="G236" s="4" t="s">
        <v>68</v>
      </c>
    </row>
    <row r="237" ht="15.75" customHeight="1">
      <c r="A237" s="65">
        <v>250.0</v>
      </c>
      <c r="B237" s="2" t="s">
        <v>398</v>
      </c>
      <c r="C237" s="4" t="s">
        <v>145</v>
      </c>
      <c r="D237" s="4" t="s">
        <v>31</v>
      </c>
      <c r="E237" s="4" t="s">
        <v>18</v>
      </c>
      <c r="F237" s="4" t="s">
        <v>18</v>
      </c>
      <c r="G237" s="4" t="s">
        <v>68</v>
      </c>
    </row>
    <row r="238" ht="15.75" hidden="1" customHeight="1">
      <c r="A238" s="65">
        <v>240.0</v>
      </c>
      <c r="B238" s="2" t="s">
        <v>330</v>
      </c>
      <c r="C238" s="4" t="s">
        <v>331</v>
      </c>
      <c r="D238" s="4" t="s">
        <v>31</v>
      </c>
      <c r="E238" s="4" t="s">
        <v>18</v>
      </c>
      <c r="F238" s="4" t="s">
        <v>18</v>
      </c>
      <c r="G238" s="4" t="s">
        <v>127</v>
      </c>
    </row>
    <row r="239" ht="15.75" hidden="1" customHeight="1">
      <c r="A239" s="65">
        <v>241.0</v>
      </c>
      <c r="B239" s="2" t="s">
        <v>588</v>
      </c>
      <c r="C239" s="4" t="s">
        <v>589</v>
      </c>
      <c r="D239" s="4" t="s">
        <v>111</v>
      </c>
      <c r="E239" s="4" t="s">
        <v>18</v>
      </c>
      <c r="F239" s="4" t="s">
        <v>18</v>
      </c>
      <c r="G239" s="4" t="s">
        <v>68</v>
      </c>
    </row>
    <row r="240" ht="15.75" customHeight="1">
      <c r="A240" s="65">
        <v>325.0</v>
      </c>
      <c r="B240" s="2" t="s">
        <v>610</v>
      </c>
      <c r="C240" s="4" t="s">
        <v>145</v>
      </c>
      <c r="D240" s="4" t="s">
        <v>31</v>
      </c>
      <c r="E240" s="4" t="s">
        <v>18</v>
      </c>
      <c r="F240" s="4" t="s">
        <v>7</v>
      </c>
      <c r="G240" s="4" t="s">
        <v>68</v>
      </c>
    </row>
    <row r="241" ht="15.75" customHeight="1">
      <c r="A241" s="65">
        <v>95.0</v>
      </c>
      <c r="B241" s="2" t="s">
        <v>302</v>
      </c>
      <c r="C241" s="4" t="s">
        <v>303</v>
      </c>
      <c r="D241" s="4" t="s">
        <v>31</v>
      </c>
      <c r="E241" s="4" t="s">
        <v>18</v>
      </c>
      <c r="F241" s="4" t="s">
        <v>18</v>
      </c>
      <c r="G241" s="4" t="s">
        <v>68</v>
      </c>
    </row>
    <row r="242" ht="15.75" customHeight="1">
      <c r="A242" s="65">
        <v>678.0</v>
      </c>
      <c r="B242" s="2" t="s">
        <v>302</v>
      </c>
      <c r="C242" s="4" t="s">
        <v>303</v>
      </c>
      <c r="D242" s="4" t="s">
        <v>31</v>
      </c>
      <c r="E242" s="4" t="s">
        <v>18</v>
      </c>
      <c r="F242" s="4" t="s">
        <v>18</v>
      </c>
      <c r="G242" s="4" t="s">
        <v>68</v>
      </c>
    </row>
    <row r="243" ht="15.75" customHeight="1">
      <c r="A243" s="65">
        <v>64.0</v>
      </c>
      <c r="B243" s="2" t="s">
        <v>234</v>
      </c>
      <c r="C243" s="4" t="s">
        <v>235</v>
      </c>
      <c r="D243" s="4" t="s">
        <v>31</v>
      </c>
      <c r="E243" s="4" t="s">
        <v>18</v>
      </c>
      <c r="F243" s="4" t="s">
        <v>18</v>
      </c>
      <c r="G243" s="4" t="s">
        <v>27</v>
      </c>
    </row>
    <row r="244" ht="15.75" customHeight="1">
      <c r="A244" s="65">
        <v>427.0</v>
      </c>
      <c r="B244" s="2" t="s">
        <v>614</v>
      </c>
      <c r="C244" s="4" t="s">
        <v>235</v>
      </c>
      <c r="D244" s="4" t="s">
        <v>31</v>
      </c>
      <c r="E244" s="4" t="s">
        <v>7</v>
      </c>
      <c r="F244" s="4" t="s">
        <v>7</v>
      </c>
      <c r="G244" s="4" t="s">
        <v>68</v>
      </c>
    </row>
    <row r="245" ht="15.75" customHeight="1">
      <c r="A245" s="65">
        <v>88.0</v>
      </c>
      <c r="B245" s="2" t="s">
        <v>286</v>
      </c>
      <c r="C245" s="4" t="s">
        <v>148</v>
      </c>
      <c r="D245" s="4" t="s">
        <v>31</v>
      </c>
      <c r="E245" s="4" t="s">
        <v>7</v>
      </c>
      <c r="F245" s="4" t="s">
        <v>7</v>
      </c>
      <c r="G245" s="4" t="s">
        <v>28</v>
      </c>
    </row>
    <row r="246" ht="15.75" customHeight="1">
      <c r="A246" s="65">
        <v>356.0</v>
      </c>
      <c r="B246" s="2" t="s">
        <v>615</v>
      </c>
      <c r="C246" s="4" t="s">
        <v>616</v>
      </c>
      <c r="D246" s="4" t="s">
        <v>31</v>
      </c>
      <c r="E246" s="4" t="s">
        <v>19</v>
      </c>
      <c r="F246" s="4" t="s">
        <v>7</v>
      </c>
      <c r="G246" s="4" t="s">
        <v>68</v>
      </c>
    </row>
    <row r="247" ht="15.75" customHeight="1">
      <c r="A247" s="65">
        <v>63.0</v>
      </c>
      <c r="B247" s="2" t="s">
        <v>231</v>
      </c>
      <c r="C247" s="4" t="s">
        <v>232</v>
      </c>
      <c r="D247" s="4" t="s">
        <v>31</v>
      </c>
      <c r="E247" s="4" t="s">
        <v>7</v>
      </c>
      <c r="F247" s="4" t="s">
        <v>7</v>
      </c>
      <c r="G247" s="4"/>
    </row>
    <row r="248" ht="15.75" customHeight="1">
      <c r="A248" s="65">
        <v>152.0</v>
      </c>
      <c r="B248" s="2" t="s">
        <v>231</v>
      </c>
      <c r="C248" s="4" t="s">
        <v>232</v>
      </c>
      <c r="D248" s="4" t="s">
        <v>31</v>
      </c>
      <c r="E248" s="4" t="s">
        <v>18</v>
      </c>
      <c r="F248" s="4" t="s">
        <v>18</v>
      </c>
      <c r="G248" s="4" t="s">
        <v>27</v>
      </c>
    </row>
    <row r="249" ht="15.75" customHeight="1">
      <c r="A249" s="65">
        <v>262.0</v>
      </c>
      <c r="B249" s="2" t="s">
        <v>231</v>
      </c>
      <c r="C249" s="4" t="s">
        <v>232</v>
      </c>
      <c r="D249" s="4" t="s">
        <v>31</v>
      </c>
      <c r="E249" s="4" t="s">
        <v>18</v>
      </c>
      <c r="F249" s="4" t="s">
        <v>18</v>
      </c>
      <c r="G249" s="4" t="s">
        <v>68</v>
      </c>
    </row>
    <row r="250" ht="15.75" hidden="1" customHeight="1">
      <c r="A250" s="65">
        <v>253.0</v>
      </c>
      <c r="B250" s="2" t="s">
        <v>606</v>
      </c>
      <c r="C250" s="4" t="s">
        <v>271</v>
      </c>
      <c r="D250" s="4" t="s">
        <v>111</v>
      </c>
      <c r="E250" s="4" t="s">
        <v>18</v>
      </c>
      <c r="F250" s="4" t="s">
        <v>18</v>
      </c>
      <c r="G250" s="4" t="s">
        <v>27</v>
      </c>
    </row>
    <row r="251" ht="15.75" customHeight="1">
      <c r="A251" s="65">
        <v>283.0</v>
      </c>
      <c r="B251" s="2" t="s">
        <v>231</v>
      </c>
      <c r="C251" s="4" t="s">
        <v>232</v>
      </c>
      <c r="D251" s="4" t="s">
        <v>31</v>
      </c>
      <c r="E251" s="4" t="s">
        <v>18</v>
      </c>
      <c r="F251" s="4" t="s">
        <v>18</v>
      </c>
      <c r="G251" s="4" t="s">
        <v>27</v>
      </c>
    </row>
    <row r="252" ht="15.75" customHeight="1">
      <c r="A252" s="65">
        <v>387.0</v>
      </c>
      <c r="B252" s="2" t="s">
        <v>231</v>
      </c>
      <c r="C252" s="4" t="s">
        <v>232</v>
      </c>
      <c r="D252" s="4" t="s">
        <v>31</v>
      </c>
      <c r="E252" s="4" t="s">
        <v>7</v>
      </c>
      <c r="F252" s="4" t="s">
        <v>7</v>
      </c>
      <c r="G252" s="4" t="s">
        <v>28</v>
      </c>
    </row>
    <row r="253" ht="15.75" customHeight="1">
      <c r="A253" s="65">
        <v>950.0</v>
      </c>
      <c r="B253" s="2" t="s">
        <v>231</v>
      </c>
      <c r="C253" s="4" t="s">
        <v>232</v>
      </c>
      <c r="D253" s="4" t="s">
        <v>31</v>
      </c>
      <c r="E253" s="4" t="s">
        <v>7</v>
      </c>
      <c r="F253" s="4" t="s">
        <v>7</v>
      </c>
      <c r="G253" s="4" t="s">
        <v>68</v>
      </c>
    </row>
    <row r="254" ht="15.75" customHeight="1">
      <c r="A254" s="65">
        <v>360.0</v>
      </c>
      <c r="B254" s="2" t="s">
        <v>630</v>
      </c>
      <c r="C254" s="4" t="s">
        <v>631</v>
      </c>
      <c r="D254" s="4" t="s">
        <v>31</v>
      </c>
      <c r="E254" s="4" t="s">
        <v>18</v>
      </c>
      <c r="F254" s="4" t="s">
        <v>18</v>
      </c>
      <c r="G254" s="4" t="s">
        <v>27</v>
      </c>
    </row>
    <row r="255" ht="15.75" customHeight="1">
      <c r="A255" s="65">
        <v>692.0</v>
      </c>
      <c r="B255" s="2" t="s">
        <v>630</v>
      </c>
      <c r="C255" s="4" t="s">
        <v>631</v>
      </c>
      <c r="D255" s="4" t="s">
        <v>31</v>
      </c>
      <c r="E255" s="4" t="s">
        <v>18</v>
      </c>
      <c r="F255" s="4" t="s">
        <v>7</v>
      </c>
      <c r="G255" s="4" t="s">
        <v>68</v>
      </c>
    </row>
    <row r="256" ht="15.75" hidden="1" customHeight="1">
      <c r="A256" s="65">
        <v>259.0</v>
      </c>
      <c r="B256" s="2" t="s">
        <v>333</v>
      </c>
      <c r="C256" s="4" t="s">
        <v>334</v>
      </c>
      <c r="D256" s="4" t="s">
        <v>111</v>
      </c>
      <c r="E256" s="4" t="s">
        <v>18</v>
      </c>
      <c r="F256" s="4" t="s">
        <v>18</v>
      </c>
      <c r="G256" s="4" t="s">
        <v>27</v>
      </c>
    </row>
    <row r="257" ht="15.75" customHeight="1">
      <c r="A257" s="65">
        <v>282.0</v>
      </c>
      <c r="B257" s="2" t="s">
        <v>639</v>
      </c>
      <c r="C257" s="4" t="s">
        <v>631</v>
      </c>
      <c r="D257" s="4" t="s">
        <v>31</v>
      </c>
      <c r="E257" s="4" t="s">
        <v>18</v>
      </c>
      <c r="F257" s="4" t="s">
        <v>18</v>
      </c>
      <c r="G257" s="4" t="s">
        <v>127</v>
      </c>
    </row>
    <row r="258" ht="15.75" customHeight="1">
      <c r="A258" s="65">
        <v>290.0</v>
      </c>
      <c r="B258" s="2" t="s">
        <v>639</v>
      </c>
      <c r="C258" s="4" t="s">
        <v>631</v>
      </c>
      <c r="D258" s="4" t="s">
        <v>31</v>
      </c>
      <c r="E258" s="4" t="s">
        <v>7</v>
      </c>
      <c r="F258" s="4" t="s">
        <v>7</v>
      </c>
      <c r="G258" s="4"/>
    </row>
    <row r="259" ht="15.75" customHeight="1">
      <c r="A259" s="65">
        <v>774.0</v>
      </c>
      <c r="B259" s="2" t="s">
        <v>639</v>
      </c>
      <c r="C259" s="4" t="s">
        <v>631</v>
      </c>
      <c r="D259" s="4" t="s">
        <v>31</v>
      </c>
      <c r="E259" s="4" t="s">
        <v>18</v>
      </c>
      <c r="F259" s="4" t="s">
        <v>18</v>
      </c>
      <c r="G259" s="4" t="s">
        <v>27</v>
      </c>
    </row>
    <row r="260" ht="15.75" customHeight="1">
      <c r="A260" s="65">
        <v>1085.0</v>
      </c>
      <c r="B260" s="2" t="s">
        <v>641</v>
      </c>
      <c r="C260" s="4" t="s">
        <v>631</v>
      </c>
      <c r="D260" s="4" t="s">
        <v>31</v>
      </c>
      <c r="E260" s="4" t="s">
        <v>18</v>
      </c>
      <c r="F260" s="4" t="s">
        <v>18</v>
      </c>
      <c r="G260" s="4" t="s">
        <v>68</v>
      </c>
    </row>
    <row r="261" ht="15.75" hidden="1" customHeight="1">
      <c r="A261" s="65">
        <v>264.0</v>
      </c>
      <c r="B261" s="2" t="s">
        <v>617</v>
      </c>
      <c r="C261" s="4" t="s">
        <v>618</v>
      </c>
      <c r="D261" s="4" t="s">
        <v>31</v>
      </c>
      <c r="E261" s="4" t="s">
        <v>18</v>
      </c>
      <c r="F261" s="4" t="s">
        <v>7</v>
      </c>
      <c r="G261" s="4" t="s">
        <v>68</v>
      </c>
    </row>
    <row r="262" ht="15.75" customHeight="1">
      <c r="A262" s="65">
        <v>1090.0</v>
      </c>
      <c r="B262" s="2" t="s">
        <v>642</v>
      </c>
      <c r="C262" s="4" t="s">
        <v>631</v>
      </c>
      <c r="D262" s="4" t="s">
        <v>31</v>
      </c>
      <c r="E262" s="4" t="s">
        <v>18</v>
      </c>
      <c r="F262" s="4" t="s">
        <v>18</v>
      </c>
      <c r="G262" s="4" t="s">
        <v>27</v>
      </c>
    </row>
    <row r="263" ht="15.75" customHeight="1">
      <c r="A263" s="65">
        <v>281.0</v>
      </c>
      <c r="B263" s="2" t="s">
        <v>643</v>
      </c>
      <c r="C263" s="4" t="s">
        <v>163</v>
      </c>
      <c r="D263" s="4" t="s">
        <v>31</v>
      </c>
      <c r="E263" s="4" t="s">
        <v>18</v>
      </c>
      <c r="F263" s="4" t="s">
        <v>18</v>
      </c>
      <c r="G263" s="4" t="s">
        <v>27</v>
      </c>
    </row>
    <row r="264" ht="15.75" hidden="1" customHeight="1">
      <c r="A264" s="65">
        <v>267.0</v>
      </c>
      <c r="B264" s="2" t="s">
        <v>621</v>
      </c>
      <c r="C264" s="4" t="s">
        <v>622</v>
      </c>
      <c r="D264" s="4" t="s">
        <v>31</v>
      </c>
      <c r="E264" s="4" t="s">
        <v>18</v>
      </c>
      <c r="F264" s="4" t="s">
        <v>7</v>
      </c>
      <c r="G264" s="4" t="s">
        <v>68</v>
      </c>
    </row>
    <row r="265" ht="15.75" customHeight="1">
      <c r="A265" s="65">
        <v>411.0</v>
      </c>
      <c r="B265" s="2" t="s">
        <v>643</v>
      </c>
      <c r="C265" s="4" t="s">
        <v>163</v>
      </c>
      <c r="D265" s="4" t="s">
        <v>31</v>
      </c>
      <c r="E265" s="4" t="s">
        <v>18</v>
      </c>
      <c r="F265" s="4" t="s">
        <v>18</v>
      </c>
      <c r="G265" s="4" t="s">
        <v>27</v>
      </c>
    </row>
    <row r="266" ht="15.75" customHeight="1">
      <c r="A266" s="65">
        <v>1119.0</v>
      </c>
      <c r="B266" s="2" t="s">
        <v>643</v>
      </c>
      <c r="C266" s="4" t="s">
        <v>163</v>
      </c>
      <c r="D266" s="4" t="s">
        <v>31</v>
      </c>
      <c r="E266" s="4" t="s">
        <v>18</v>
      </c>
      <c r="F266" s="4" t="s">
        <v>18</v>
      </c>
      <c r="G266" s="4" t="s">
        <v>27</v>
      </c>
    </row>
    <row r="267" ht="15.75" customHeight="1">
      <c r="A267" s="65">
        <v>29.0</v>
      </c>
      <c r="B267" s="2" t="s">
        <v>149</v>
      </c>
      <c r="C267" s="4" t="s">
        <v>150</v>
      </c>
      <c r="D267" s="4" t="s">
        <v>31</v>
      </c>
      <c r="E267" s="4" t="s">
        <v>18</v>
      </c>
      <c r="F267" s="4" t="s">
        <v>18</v>
      </c>
      <c r="G267" s="4" t="s">
        <v>27</v>
      </c>
    </row>
    <row r="268" ht="15.75" customHeight="1">
      <c r="A268" s="65">
        <v>43.0</v>
      </c>
      <c r="B268" s="2" t="s">
        <v>149</v>
      </c>
      <c r="C268" s="4" t="s">
        <v>150</v>
      </c>
      <c r="D268" s="4" t="s">
        <v>31</v>
      </c>
      <c r="E268" s="4" t="s">
        <v>7</v>
      </c>
      <c r="F268" s="4" t="s">
        <v>7</v>
      </c>
      <c r="G268" s="4" t="s">
        <v>68</v>
      </c>
    </row>
    <row r="269" ht="15.75" customHeight="1">
      <c r="A269" s="65">
        <v>82.0</v>
      </c>
      <c r="B269" s="2" t="s">
        <v>149</v>
      </c>
      <c r="C269" s="4" t="s">
        <v>150</v>
      </c>
      <c r="D269" s="4" t="s">
        <v>31</v>
      </c>
      <c r="E269" s="4" t="s">
        <v>18</v>
      </c>
      <c r="F269" s="4" t="s">
        <v>18</v>
      </c>
      <c r="G269" s="4" t="s">
        <v>68</v>
      </c>
    </row>
    <row r="270" ht="15.75" hidden="1" customHeight="1">
      <c r="A270" s="65">
        <v>273.0</v>
      </c>
      <c r="B270" s="2" t="s">
        <v>635</v>
      </c>
      <c r="C270" s="4" t="s">
        <v>636</v>
      </c>
      <c r="D270" s="4" t="s">
        <v>31</v>
      </c>
      <c r="E270" s="4" t="s">
        <v>18</v>
      </c>
      <c r="F270" s="4" t="s">
        <v>18</v>
      </c>
      <c r="G270" s="4" t="s">
        <v>68</v>
      </c>
    </row>
    <row r="271" ht="15.75" customHeight="1">
      <c r="A271" s="65">
        <v>394.0</v>
      </c>
      <c r="B271" s="2" t="s">
        <v>149</v>
      </c>
      <c r="C271" s="4" t="s">
        <v>150</v>
      </c>
      <c r="D271" s="4" t="s">
        <v>31</v>
      </c>
      <c r="E271" s="4" t="s">
        <v>18</v>
      </c>
      <c r="F271" s="4" t="s">
        <v>18</v>
      </c>
      <c r="G271" s="4" t="s">
        <v>68</v>
      </c>
    </row>
    <row r="272" ht="15.75" customHeight="1">
      <c r="A272" s="65">
        <v>620.0</v>
      </c>
      <c r="B272" s="2" t="s">
        <v>652</v>
      </c>
      <c r="C272" s="4" t="s">
        <v>150</v>
      </c>
      <c r="D272" s="4" t="s">
        <v>31</v>
      </c>
      <c r="E272" s="4" t="s">
        <v>18</v>
      </c>
      <c r="F272" s="4" t="s">
        <v>18</v>
      </c>
      <c r="G272" s="4" t="s">
        <v>68</v>
      </c>
    </row>
    <row r="273" ht="15.75" customHeight="1">
      <c r="A273" s="65">
        <v>696.0</v>
      </c>
      <c r="B273" s="2" t="s">
        <v>149</v>
      </c>
      <c r="C273" s="4" t="s">
        <v>150</v>
      </c>
      <c r="D273" s="4" t="s">
        <v>31</v>
      </c>
      <c r="E273" s="4" t="s">
        <v>18</v>
      </c>
      <c r="F273" s="4" t="s">
        <v>18</v>
      </c>
      <c r="G273" s="4" t="s">
        <v>68</v>
      </c>
    </row>
    <row r="274" ht="15.75" customHeight="1">
      <c r="A274" s="65">
        <v>701.0</v>
      </c>
      <c r="B274" s="2" t="s">
        <v>149</v>
      </c>
      <c r="C274" s="4" t="s">
        <v>150</v>
      </c>
      <c r="D274" s="4" t="s">
        <v>31</v>
      </c>
      <c r="E274" s="4" t="s">
        <v>18</v>
      </c>
      <c r="F274" s="4" t="s">
        <v>18</v>
      </c>
      <c r="G274" s="4" t="s">
        <v>68</v>
      </c>
    </row>
    <row r="275" ht="15.75" customHeight="1">
      <c r="A275" s="65">
        <v>754.0</v>
      </c>
      <c r="B275" s="2" t="s">
        <v>149</v>
      </c>
      <c r="C275" s="4" t="s">
        <v>150</v>
      </c>
      <c r="D275" s="4" t="s">
        <v>31</v>
      </c>
      <c r="E275" s="4" t="s">
        <v>18</v>
      </c>
      <c r="F275" s="4" t="s">
        <v>18</v>
      </c>
      <c r="G275" s="4" t="s">
        <v>68</v>
      </c>
    </row>
    <row r="276" ht="15.75" customHeight="1">
      <c r="A276" s="65">
        <v>1126.0</v>
      </c>
      <c r="B276" s="2" t="s">
        <v>149</v>
      </c>
      <c r="C276" s="4" t="s">
        <v>150</v>
      </c>
      <c r="D276" s="4" t="s">
        <v>31</v>
      </c>
      <c r="E276" s="4" t="s">
        <v>18</v>
      </c>
      <c r="F276" s="4" t="s">
        <v>7</v>
      </c>
      <c r="G276" s="4"/>
    </row>
    <row r="277" ht="15.75" customHeight="1">
      <c r="A277" s="65">
        <v>269.0</v>
      </c>
      <c r="B277" s="2" t="s">
        <v>626</v>
      </c>
      <c r="C277" s="4" t="s">
        <v>232</v>
      </c>
      <c r="D277" s="4" t="s">
        <v>31</v>
      </c>
      <c r="E277" s="4" t="s">
        <v>18</v>
      </c>
      <c r="F277" s="4" t="s">
        <v>18</v>
      </c>
      <c r="G277" s="4" t="s">
        <v>24</v>
      </c>
    </row>
    <row r="278" ht="15.75" customHeight="1">
      <c r="A278" s="65">
        <v>271.0</v>
      </c>
      <c r="B278" s="2" t="s">
        <v>626</v>
      </c>
      <c r="C278" s="4" t="s">
        <v>232</v>
      </c>
      <c r="D278" s="4" t="s">
        <v>31</v>
      </c>
      <c r="E278" s="4" t="s">
        <v>18</v>
      </c>
      <c r="F278" s="4" t="s">
        <v>18</v>
      </c>
      <c r="G278" s="4" t="s">
        <v>27</v>
      </c>
    </row>
    <row r="279" ht="15.75" customHeight="1">
      <c r="A279" s="65">
        <v>304.0</v>
      </c>
      <c r="B279" s="2" t="s">
        <v>626</v>
      </c>
      <c r="C279" s="4" t="s">
        <v>232</v>
      </c>
      <c r="D279" s="4" t="s">
        <v>31</v>
      </c>
      <c r="E279" s="4" t="s">
        <v>18</v>
      </c>
      <c r="F279" s="4" t="s">
        <v>18</v>
      </c>
      <c r="G279" s="4" t="s">
        <v>27</v>
      </c>
    </row>
    <row r="280" ht="15.75" customHeight="1">
      <c r="A280" s="65">
        <v>353.0</v>
      </c>
      <c r="B280" s="2" t="s">
        <v>626</v>
      </c>
      <c r="C280" s="4" t="s">
        <v>232</v>
      </c>
      <c r="D280" s="4" t="s">
        <v>31</v>
      </c>
      <c r="E280" s="4" t="s">
        <v>7</v>
      </c>
      <c r="F280" s="4" t="s">
        <v>7</v>
      </c>
      <c r="G280" s="4" t="s">
        <v>68</v>
      </c>
    </row>
    <row r="281" ht="15.75" customHeight="1">
      <c r="A281" s="65">
        <v>375.0</v>
      </c>
      <c r="B281" s="2" t="s">
        <v>626</v>
      </c>
      <c r="C281" s="4" t="s">
        <v>232</v>
      </c>
      <c r="D281" s="4" t="s">
        <v>31</v>
      </c>
      <c r="E281" s="4" t="s">
        <v>18</v>
      </c>
      <c r="F281" s="4" t="s">
        <v>18</v>
      </c>
      <c r="G281" s="4" t="s">
        <v>27</v>
      </c>
    </row>
    <row r="282" ht="15.75" customHeight="1">
      <c r="A282" s="65">
        <v>981.0</v>
      </c>
      <c r="B282" s="2" t="s">
        <v>626</v>
      </c>
      <c r="C282" s="4" t="s">
        <v>232</v>
      </c>
      <c r="D282" s="4" t="s">
        <v>31</v>
      </c>
      <c r="E282" s="4" t="s">
        <v>18</v>
      </c>
      <c r="F282" s="4" t="s">
        <v>18</v>
      </c>
      <c r="G282" s="4" t="s">
        <v>27</v>
      </c>
    </row>
    <row r="283" ht="15.75" customHeight="1">
      <c r="A283" s="65">
        <v>1097.0</v>
      </c>
      <c r="B283" s="2" t="s">
        <v>626</v>
      </c>
      <c r="C283" s="4" t="s">
        <v>232</v>
      </c>
      <c r="D283" s="4" t="s">
        <v>35</v>
      </c>
      <c r="E283" s="4" t="s">
        <v>18</v>
      </c>
      <c r="F283" s="4" t="s">
        <v>18</v>
      </c>
      <c r="G283" s="4" t="s">
        <v>27</v>
      </c>
    </row>
    <row r="284" ht="15.75" customHeight="1">
      <c r="A284" s="65">
        <v>9.0</v>
      </c>
      <c r="B284" s="2" t="s">
        <v>84</v>
      </c>
      <c r="C284" s="4" t="s">
        <v>85</v>
      </c>
      <c r="D284" s="4" t="s">
        <v>31</v>
      </c>
      <c r="E284" s="4" t="s">
        <v>18</v>
      </c>
      <c r="F284" s="4" t="s">
        <v>18</v>
      </c>
      <c r="G284" s="4" t="s">
        <v>68</v>
      </c>
    </row>
    <row r="285" ht="15.75" customHeight="1">
      <c r="A285" s="65">
        <v>17.0</v>
      </c>
      <c r="B285" s="2" t="s">
        <v>84</v>
      </c>
      <c r="C285" s="4" t="s">
        <v>85</v>
      </c>
      <c r="D285" s="4" t="s">
        <v>31</v>
      </c>
      <c r="E285" s="4" t="s">
        <v>18</v>
      </c>
      <c r="F285" s="4" t="s">
        <v>18</v>
      </c>
      <c r="G285" s="4" t="s">
        <v>27</v>
      </c>
    </row>
    <row r="286" ht="15.75" customHeight="1">
      <c r="A286" s="65">
        <v>239.0</v>
      </c>
      <c r="B286" s="2" t="s">
        <v>84</v>
      </c>
      <c r="C286" s="4" t="s">
        <v>85</v>
      </c>
      <c r="D286" s="4" t="s">
        <v>31</v>
      </c>
      <c r="E286" s="4" t="s">
        <v>19</v>
      </c>
      <c r="F286" s="4" t="s">
        <v>19</v>
      </c>
      <c r="G286" s="4" t="s">
        <v>68</v>
      </c>
    </row>
    <row r="287" ht="15.75" customHeight="1">
      <c r="A287" s="65">
        <v>255.0</v>
      </c>
      <c r="B287" s="2" t="s">
        <v>84</v>
      </c>
      <c r="C287" s="4" t="s">
        <v>85</v>
      </c>
      <c r="D287" s="4" t="s">
        <v>31</v>
      </c>
      <c r="E287" s="4" t="s">
        <v>18</v>
      </c>
      <c r="F287" s="4" t="s">
        <v>7</v>
      </c>
      <c r="G287" s="4" t="s">
        <v>68</v>
      </c>
    </row>
    <row r="288" ht="15.75" customHeight="1">
      <c r="A288" s="65">
        <v>108.0</v>
      </c>
      <c r="B288" s="2" t="s">
        <v>326</v>
      </c>
      <c r="C288" s="4" t="s">
        <v>150</v>
      </c>
      <c r="D288" s="4" t="s">
        <v>31</v>
      </c>
      <c r="E288" s="4" t="s">
        <v>18</v>
      </c>
      <c r="F288" s="4" t="s">
        <v>18</v>
      </c>
      <c r="G288" s="4" t="s">
        <v>127</v>
      </c>
    </row>
    <row r="289" ht="15.75" customHeight="1">
      <c r="A289" s="65">
        <v>180.0</v>
      </c>
      <c r="B289" s="2" t="s">
        <v>326</v>
      </c>
      <c r="C289" s="4" t="s">
        <v>150</v>
      </c>
      <c r="D289" s="4" t="s">
        <v>31</v>
      </c>
      <c r="E289" s="4" t="s">
        <v>18</v>
      </c>
      <c r="F289" s="4" t="s">
        <v>18</v>
      </c>
      <c r="G289" s="4" t="s">
        <v>27</v>
      </c>
    </row>
    <row r="290" ht="15.75" customHeight="1">
      <c r="A290" s="65">
        <v>624.0</v>
      </c>
      <c r="B290" s="2" t="s">
        <v>326</v>
      </c>
      <c r="C290" s="4" t="s">
        <v>150</v>
      </c>
      <c r="D290" s="4" t="s">
        <v>31</v>
      </c>
      <c r="E290" s="4" t="s">
        <v>18</v>
      </c>
      <c r="F290" s="4" t="s">
        <v>18</v>
      </c>
      <c r="G290" s="4" t="s">
        <v>68</v>
      </c>
    </row>
    <row r="291" ht="15.75" customHeight="1">
      <c r="A291" s="65">
        <v>16.0</v>
      </c>
      <c r="B291" s="2" t="s">
        <v>109</v>
      </c>
      <c r="C291" s="4" t="s">
        <v>110</v>
      </c>
      <c r="D291" s="4" t="s">
        <v>111</v>
      </c>
      <c r="E291" s="4" t="s">
        <v>18</v>
      </c>
      <c r="F291" s="4" t="s">
        <v>18</v>
      </c>
      <c r="G291" s="4" t="s">
        <v>27</v>
      </c>
    </row>
    <row r="292" ht="15.75" customHeight="1">
      <c r="A292" s="65">
        <v>698.0</v>
      </c>
      <c r="B292" s="2" t="s">
        <v>109</v>
      </c>
      <c r="C292" s="4" t="s">
        <v>110</v>
      </c>
      <c r="D292" s="4" t="s">
        <v>31</v>
      </c>
      <c r="E292" s="4" t="s">
        <v>315</v>
      </c>
      <c r="F292" s="4" t="s">
        <v>7</v>
      </c>
      <c r="G292" s="4"/>
    </row>
    <row r="293" ht="15.75" customHeight="1">
      <c r="A293" s="65">
        <v>119.0</v>
      </c>
      <c r="B293" s="2" t="s">
        <v>362</v>
      </c>
      <c r="C293" s="4" t="s">
        <v>150</v>
      </c>
      <c r="D293" s="4" t="s">
        <v>31</v>
      </c>
      <c r="E293" s="4" t="s">
        <v>18</v>
      </c>
      <c r="F293" s="4" t="s">
        <v>18</v>
      </c>
      <c r="G293" s="4" t="s">
        <v>27</v>
      </c>
    </row>
    <row r="294" ht="15.75" customHeight="1">
      <c r="A294" s="65">
        <v>385.0</v>
      </c>
      <c r="B294" s="2" t="s">
        <v>362</v>
      </c>
      <c r="C294" s="4" t="s">
        <v>150</v>
      </c>
      <c r="D294" s="4" t="s">
        <v>31</v>
      </c>
      <c r="E294" s="4" t="s">
        <v>7</v>
      </c>
      <c r="F294" s="4" t="s">
        <v>7</v>
      </c>
      <c r="G294" s="4"/>
    </row>
    <row r="295" ht="15.75" customHeight="1">
      <c r="A295" s="65">
        <v>329.0</v>
      </c>
      <c r="B295" s="2" t="s">
        <v>672</v>
      </c>
      <c r="C295" s="4" t="s">
        <v>337</v>
      </c>
      <c r="D295" s="4" t="s">
        <v>31</v>
      </c>
      <c r="E295" s="4" t="s">
        <v>18</v>
      </c>
      <c r="F295" s="4"/>
      <c r="G295" s="4"/>
    </row>
    <row r="296" ht="15.75" customHeight="1">
      <c r="A296" s="65">
        <v>12.0</v>
      </c>
      <c r="B296" s="2" t="s">
        <v>97</v>
      </c>
      <c r="C296" s="4" t="s">
        <v>98</v>
      </c>
      <c r="D296" s="4" t="s">
        <v>31</v>
      </c>
      <c r="E296" s="4" t="s">
        <v>7</v>
      </c>
      <c r="F296" s="4" t="s">
        <v>7</v>
      </c>
      <c r="G296" s="4" t="s">
        <v>28</v>
      </c>
    </row>
    <row r="297" ht="15.75" hidden="1" customHeight="1">
      <c r="A297" s="65">
        <v>301.0</v>
      </c>
      <c r="B297" s="2" t="s">
        <v>667</v>
      </c>
      <c r="C297" s="4" t="s">
        <v>668</v>
      </c>
      <c r="D297" s="4" t="s">
        <v>111</v>
      </c>
      <c r="E297" s="4" t="s">
        <v>18</v>
      </c>
      <c r="F297" s="4" t="s">
        <v>18</v>
      </c>
      <c r="G297" s="4" t="s">
        <v>27</v>
      </c>
    </row>
    <row r="298" ht="15.75" customHeight="1">
      <c r="A298" s="65">
        <v>40.0</v>
      </c>
      <c r="B298" s="2" t="s">
        <v>97</v>
      </c>
      <c r="C298" s="4" t="s">
        <v>98</v>
      </c>
      <c r="D298" s="4" t="s">
        <v>31</v>
      </c>
      <c r="E298" s="4" t="s">
        <v>7</v>
      </c>
      <c r="F298" s="4" t="s">
        <v>7</v>
      </c>
      <c r="G298" s="4" t="s">
        <v>68</v>
      </c>
    </row>
    <row r="299" ht="15.75" customHeight="1">
      <c r="A299" s="65">
        <v>77.0</v>
      </c>
      <c r="B299" s="2" t="s">
        <v>97</v>
      </c>
      <c r="C299" s="4" t="s">
        <v>98</v>
      </c>
      <c r="D299" s="4" t="s">
        <v>31</v>
      </c>
      <c r="E299" s="4" t="s">
        <v>18</v>
      </c>
      <c r="F299" s="4" t="s">
        <v>18</v>
      </c>
      <c r="G299" s="4" t="s">
        <v>68</v>
      </c>
    </row>
    <row r="300" ht="15.75" customHeight="1">
      <c r="A300" s="65">
        <v>87.0</v>
      </c>
      <c r="B300" s="2" t="s">
        <v>97</v>
      </c>
      <c r="C300" s="4" t="s">
        <v>98</v>
      </c>
      <c r="D300" s="4" t="s">
        <v>31</v>
      </c>
      <c r="E300" s="4" t="s">
        <v>18</v>
      </c>
      <c r="F300" s="4" t="s">
        <v>18</v>
      </c>
      <c r="G300" s="4" t="s">
        <v>27</v>
      </c>
    </row>
    <row r="301" ht="15.75" customHeight="1">
      <c r="A301" s="65">
        <v>292.0</v>
      </c>
      <c r="B301" s="2" t="s">
        <v>97</v>
      </c>
      <c r="C301" s="4" t="s">
        <v>98</v>
      </c>
      <c r="D301" s="4" t="s">
        <v>31</v>
      </c>
      <c r="E301" s="4" t="s">
        <v>18</v>
      </c>
      <c r="F301" s="4" t="s">
        <v>18</v>
      </c>
      <c r="G301" s="4" t="s">
        <v>68</v>
      </c>
    </row>
    <row r="302" ht="15.75" customHeight="1">
      <c r="A302" s="65">
        <v>305.0</v>
      </c>
      <c r="B302" s="2" t="s">
        <v>97</v>
      </c>
      <c r="C302" s="4" t="s">
        <v>98</v>
      </c>
      <c r="D302" s="4" t="s">
        <v>31</v>
      </c>
      <c r="E302" s="4" t="s">
        <v>18</v>
      </c>
      <c r="F302" s="4" t="s">
        <v>18</v>
      </c>
      <c r="G302" s="4" t="s">
        <v>68</v>
      </c>
    </row>
    <row r="303" ht="15.75" customHeight="1">
      <c r="A303" s="65">
        <v>381.0</v>
      </c>
      <c r="B303" s="2" t="s">
        <v>97</v>
      </c>
      <c r="C303" s="4" t="s">
        <v>98</v>
      </c>
      <c r="D303" s="4" t="s">
        <v>31</v>
      </c>
      <c r="E303" s="4" t="s">
        <v>18</v>
      </c>
      <c r="F303" s="4" t="s">
        <v>19</v>
      </c>
      <c r="G303" s="4" t="s">
        <v>68</v>
      </c>
    </row>
    <row r="304" ht="15.75" customHeight="1">
      <c r="A304" s="65">
        <v>396.0</v>
      </c>
      <c r="B304" s="2" t="s">
        <v>97</v>
      </c>
      <c r="C304" s="4" t="s">
        <v>98</v>
      </c>
      <c r="D304" s="4" t="s">
        <v>31</v>
      </c>
      <c r="E304" s="4" t="s">
        <v>18</v>
      </c>
      <c r="F304" s="4" t="s">
        <v>18</v>
      </c>
      <c r="G304" s="4" t="s">
        <v>68</v>
      </c>
    </row>
    <row r="305" ht="15.75" customHeight="1">
      <c r="A305" s="65">
        <v>408.0</v>
      </c>
      <c r="B305" s="2" t="s">
        <v>97</v>
      </c>
      <c r="C305" s="4" t="s">
        <v>98</v>
      </c>
      <c r="D305" s="4" t="s">
        <v>31</v>
      </c>
      <c r="E305" s="4" t="s">
        <v>7</v>
      </c>
      <c r="F305" s="4" t="s">
        <v>7</v>
      </c>
      <c r="G305" s="4" t="s">
        <v>68</v>
      </c>
    </row>
    <row r="306" ht="15.75" customHeight="1">
      <c r="A306" s="65">
        <v>705.0</v>
      </c>
      <c r="B306" s="2" t="s">
        <v>97</v>
      </c>
      <c r="C306" s="4" t="s">
        <v>98</v>
      </c>
      <c r="D306" s="4" t="s">
        <v>31</v>
      </c>
      <c r="E306" s="4" t="s">
        <v>18</v>
      </c>
      <c r="F306" s="4" t="s">
        <v>18</v>
      </c>
      <c r="G306" s="4" t="s">
        <v>68</v>
      </c>
    </row>
    <row r="307" ht="15.75" customHeight="1">
      <c r="A307" s="65">
        <v>1062.0</v>
      </c>
      <c r="B307" s="2" t="s">
        <v>684</v>
      </c>
      <c r="C307" s="4" t="s">
        <v>337</v>
      </c>
      <c r="D307" s="4" t="s">
        <v>31</v>
      </c>
      <c r="E307" s="4" t="s">
        <v>18</v>
      </c>
      <c r="F307" s="4" t="s">
        <v>18</v>
      </c>
      <c r="G307" s="4" t="s">
        <v>27</v>
      </c>
    </row>
    <row r="308" ht="15.75" customHeight="1">
      <c r="A308" s="65">
        <v>198.0</v>
      </c>
      <c r="B308" s="2" t="s">
        <v>531</v>
      </c>
      <c r="C308" s="4" t="s">
        <v>532</v>
      </c>
      <c r="D308" s="4" t="s">
        <v>31</v>
      </c>
      <c r="E308" s="4" t="s">
        <v>7</v>
      </c>
      <c r="F308" s="4" t="s">
        <v>7</v>
      </c>
      <c r="G308" s="4" t="s">
        <v>68</v>
      </c>
    </row>
    <row r="309" ht="15.75" customHeight="1">
      <c r="A309" s="65">
        <v>57.0</v>
      </c>
      <c r="B309" s="2" t="s">
        <v>219</v>
      </c>
      <c r="C309" s="4" t="s">
        <v>104</v>
      </c>
      <c r="D309" s="4" t="s">
        <v>31</v>
      </c>
      <c r="E309" s="4" t="s">
        <v>18</v>
      </c>
      <c r="F309" s="4" t="s">
        <v>18</v>
      </c>
      <c r="G309" s="4" t="s">
        <v>24</v>
      </c>
    </row>
    <row r="310" ht="15.75" customHeight="1">
      <c r="A310" s="65">
        <v>75.0</v>
      </c>
      <c r="B310" s="2" t="s">
        <v>219</v>
      </c>
      <c r="C310" s="4" t="s">
        <v>104</v>
      </c>
      <c r="D310" s="4" t="s">
        <v>31</v>
      </c>
      <c r="E310" s="4" t="s">
        <v>18</v>
      </c>
      <c r="F310" s="4" t="s">
        <v>7</v>
      </c>
      <c r="G310" s="4" t="s">
        <v>262</v>
      </c>
    </row>
    <row r="311" ht="15.75" customHeight="1">
      <c r="A311" s="65">
        <v>377.0</v>
      </c>
      <c r="B311" s="2" t="s">
        <v>219</v>
      </c>
      <c r="C311" s="4" t="s">
        <v>104</v>
      </c>
      <c r="D311" s="4" t="s">
        <v>31</v>
      </c>
      <c r="E311" s="4" t="s">
        <v>18</v>
      </c>
      <c r="F311" s="4" t="s">
        <v>18</v>
      </c>
      <c r="G311" s="4" t="s">
        <v>68</v>
      </c>
    </row>
    <row r="312" ht="15.75" hidden="1" customHeight="1">
      <c r="A312" s="65">
        <v>316.0</v>
      </c>
      <c r="B312" s="2" t="s">
        <v>330</v>
      </c>
      <c r="C312" s="4" t="s">
        <v>331</v>
      </c>
      <c r="D312" s="4" t="s">
        <v>31</v>
      </c>
      <c r="E312" s="4" t="s">
        <v>18</v>
      </c>
      <c r="F312" s="4" t="s">
        <v>18</v>
      </c>
      <c r="G312" s="4" t="s">
        <v>27</v>
      </c>
    </row>
    <row r="313" ht="15.75" customHeight="1">
      <c r="A313" s="65">
        <v>569.0</v>
      </c>
      <c r="B313" s="2" t="s">
        <v>219</v>
      </c>
      <c r="C313" s="4" t="s">
        <v>104</v>
      </c>
      <c r="D313" s="4" t="s">
        <v>31</v>
      </c>
      <c r="E313" s="4" t="s">
        <v>7</v>
      </c>
      <c r="F313" s="4" t="s">
        <v>7</v>
      </c>
      <c r="G313" s="4" t="s">
        <v>28</v>
      </c>
    </row>
    <row r="314" ht="15.75" customHeight="1">
      <c r="A314" s="65">
        <v>587.0</v>
      </c>
      <c r="B314" s="2" t="s">
        <v>219</v>
      </c>
      <c r="C314" s="4" t="s">
        <v>104</v>
      </c>
      <c r="D314" s="4" t="s">
        <v>31</v>
      </c>
      <c r="E314" s="4" t="s">
        <v>7</v>
      </c>
      <c r="F314" s="4" t="s">
        <v>7</v>
      </c>
      <c r="G314" s="4"/>
    </row>
    <row r="315" ht="15.75" customHeight="1">
      <c r="A315" s="65">
        <v>700.0</v>
      </c>
      <c r="B315" s="2" t="s">
        <v>219</v>
      </c>
      <c r="C315" s="4" t="s">
        <v>104</v>
      </c>
      <c r="D315" s="4" t="s">
        <v>31</v>
      </c>
      <c r="E315" s="4" t="s">
        <v>18</v>
      </c>
      <c r="F315" s="4" t="s">
        <v>7</v>
      </c>
      <c r="G315" s="4" t="s">
        <v>68</v>
      </c>
    </row>
    <row r="316" ht="15.75" customHeight="1">
      <c r="A316" s="65">
        <v>753.0</v>
      </c>
      <c r="B316" s="2" t="s">
        <v>219</v>
      </c>
      <c r="C316" s="4" t="s">
        <v>104</v>
      </c>
      <c r="D316" s="4" t="s">
        <v>31</v>
      </c>
      <c r="E316" s="4" t="s">
        <v>18</v>
      </c>
      <c r="F316" s="4" t="s">
        <v>7</v>
      </c>
      <c r="G316" s="4" t="s">
        <v>68</v>
      </c>
    </row>
    <row r="317" ht="15.75" customHeight="1">
      <c r="A317" s="65">
        <v>836.0</v>
      </c>
      <c r="B317" s="2" t="s">
        <v>687</v>
      </c>
      <c r="C317" s="4" t="s">
        <v>104</v>
      </c>
      <c r="D317" s="4" t="s">
        <v>31</v>
      </c>
      <c r="E317" s="4" t="s">
        <v>7</v>
      </c>
      <c r="F317" s="4" t="s">
        <v>7</v>
      </c>
      <c r="G317" s="4" t="s">
        <v>27</v>
      </c>
    </row>
    <row r="318" ht="15.75" customHeight="1">
      <c r="A318" s="65">
        <v>839.0</v>
      </c>
      <c r="B318" s="2" t="s">
        <v>219</v>
      </c>
      <c r="C318" s="4" t="s">
        <v>104</v>
      </c>
      <c r="D318" s="4" t="s">
        <v>31</v>
      </c>
      <c r="E318" s="4" t="s">
        <v>18</v>
      </c>
      <c r="F318" s="4" t="s">
        <v>18</v>
      </c>
      <c r="G318" s="4" t="s">
        <v>68</v>
      </c>
    </row>
    <row r="319" ht="15.75" customHeight="1">
      <c r="A319" s="65">
        <v>1099.0</v>
      </c>
      <c r="B319" s="2" t="s">
        <v>219</v>
      </c>
      <c r="C319" s="4" t="s">
        <v>104</v>
      </c>
      <c r="D319" s="4" t="s">
        <v>31</v>
      </c>
      <c r="E319" s="4" t="s">
        <v>18</v>
      </c>
      <c r="F319" s="4" t="s">
        <v>7</v>
      </c>
      <c r="G319" s="4" t="s">
        <v>68</v>
      </c>
    </row>
    <row r="320" ht="15.75" customHeight="1">
      <c r="A320" s="65">
        <v>1100.0</v>
      </c>
      <c r="B320" s="2" t="s">
        <v>219</v>
      </c>
      <c r="C320" s="4" t="s">
        <v>104</v>
      </c>
      <c r="D320" s="4" t="s">
        <v>31</v>
      </c>
      <c r="E320" s="4" t="s">
        <v>18</v>
      </c>
      <c r="F320" s="4" t="s">
        <v>7</v>
      </c>
      <c r="G320" s="4" t="s">
        <v>68</v>
      </c>
    </row>
    <row r="321" ht="15.75" customHeight="1">
      <c r="A321" s="65">
        <v>1101.0</v>
      </c>
      <c r="B321" s="2" t="s">
        <v>219</v>
      </c>
      <c r="C321" s="4" t="s">
        <v>104</v>
      </c>
      <c r="D321" s="4" t="s">
        <v>31</v>
      </c>
      <c r="E321" s="4" t="s">
        <v>18</v>
      </c>
      <c r="F321" s="4" t="s">
        <v>7</v>
      </c>
      <c r="G321" s="4" t="s">
        <v>68</v>
      </c>
    </row>
    <row r="322" ht="15.75" customHeight="1">
      <c r="A322" s="65">
        <v>76.0</v>
      </c>
      <c r="B322" s="2" t="s">
        <v>264</v>
      </c>
      <c r="C322" s="4" t="s">
        <v>104</v>
      </c>
      <c r="D322" s="4" t="s">
        <v>31</v>
      </c>
      <c r="E322" s="4" t="s">
        <v>18</v>
      </c>
      <c r="F322" s="4" t="s">
        <v>18</v>
      </c>
      <c r="G322" s="4" t="s">
        <v>27</v>
      </c>
    </row>
    <row r="323" ht="15.75" customHeight="1">
      <c r="A323" s="65">
        <v>230.0</v>
      </c>
      <c r="B323" s="2" t="s">
        <v>264</v>
      </c>
      <c r="C323" s="4" t="s">
        <v>104</v>
      </c>
      <c r="D323" s="4" t="s">
        <v>31</v>
      </c>
      <c r="E323" s="4" t="s">
        <v>18</v>
      </c>
      <c r="F323" s="4" t="s">
        <v>18</v>
      </c>
      <c r="G323" s="4" t="s">
        <v>27</v>
      </c>
    </row>
    <row r="324" ht="15.75" customHeight="1">
      <c r="A324" s="65">
        <v>219.0</v>
      </c>
      <c r="B324" s="2" t="s">
        <v>564</v>
      </c>
      <c r="C324" s="4" t="s">
        <v>70</v>
      </c>
      <c r="D324" s="4" t="s">
        <v>31</v>
      </c>
      <c r="E324" s="4" t="s">
        <v>7</v>
      </c>
      <c r="F324" s="4" t="s">
        <v>7</v>
      </c>
      <c r="G324" s="4" t="s">
        <v>68</v>
      </c>
    </row>
    <row r="325" ht="15.75" customHeight="1">
      <c r="A325" s="65">
        <v>275.0</v>
      </c>
      <c r="B325" s="2" t="s">
        <v>564</v>
      </c>
      <c r="C325" s="4" t="s">
        <v>70</v>
      </c>
      <c r="D325" s="4" t="s">
        <v>31</v>
      </c>
      <c r="E325" s="4" t="s">
        <v>18</v>
      </c>
      <c r="F325" s="4" t="s">
        <v>18</v>
      </c>
      <c r="G325" s="4" t="s">
        <v>68</v>
      </c>
    </row>
    <row r="326" ht="15.75" customHeight="1">
      <c r="A326" s="65">
        <v>378.0</v>
      </c>
      <c r="B326" s="2" t="s">
        <v>564</v>
      </c>
      <c r="C326" s="4" t="s">
        <v>70</v>
      </c>
      <c r="D326" s="4" t="s">
        <v>31</v>
      </c>
      <c r="E326" s="4" t="s">
        <v>7</v>
      </c>
      <c r="F326" s="4" t="s">
        <v>7</v>
      </c>
      <c r="G326" s="4" t="s">
        <v>28</v>
      </c>
    </row>
    <row r="327" ht="15.75" hidden="1" customHeight="1">
      <c r="A327" s="65">
        <v>331.0</v>
      </c>
      <c r="B327" s="2" t="s">
        <v>606</v>
      </c>
      <c r="C327" s="4" t="s">
        <v>271</v>
      </c>
      <c r="D327" s="4" t="s">
        <v>111</v>
      </c>
      <c r="E327" s="4" t="s">
        <v>18</v>
      </c>
      <c r="F327" s="4" t="s">
        <v>18</v>
      </c>
      <c r="G327" s="4" t="s">
        <v>27</v>
      </c>
    </row>
    <row r="328" ht="15.75" customHeight="1">
      <c r="A328" s="65">
        <v>633.0</v>
      </c>
      <c r="B328" s="2" t="s">
        <v>564</v>
      </c>
      <c r="C328" s="4" t="s">
        <v>70</v>
      </c>
      <c r="D328" s="4" t="s">
        <v>31</v>
      </c>
      <c r="E328" s="4" t="s">
        <v>18</v>
      </c>
      <c r="F328" s="4" t="s">
        <v>18</v>
      </c>
      <c r="G328" s="4" t="s">
        <v>68</v>
      </c>
    </row>
    <row r="329" ht="15.75" hidden="1" customHeight="1">
      <c r="A329" s="65">
        <v>333.0</v>
      </c>
      <c r="B329" s="2" t="s">
        <v>505</v>
      </c>
      <c r="C329" s="4" t="s">
        <v>405</v>
      </c>
      <c r="D329" s="4" t="s">
        <v>31</v>
      </c>
      <c r="E329" s="4" t="s">
        <v>7</v>
      </c>
      <c r="F329" s="4" t="s">
        <v>7</v>
      </c>
      <c r="G329" s="4" t="s">
        <v>28</v>
      </c>
    </row>
    <row r="330" ht="15.75" customHeight="1">
      <c r="A330" s="65">
        <v>665.0</v>
      </c>
      <c r="B330" s="2" t="s">
        <v>700</v>
      </c>
      <c r="C330" s="4" t="s">
        <v>70</v>
      </c>
      <c r="D330" s="4" t="s">
        <v>31</v>
      </c>
      <c r="E330" s="4" t="s">
        <v>18</v>
      </c>
      <c r="F330" s="4" t="s">
        <v>18</v>
      </c>
      <c r="G330" s="4" t="s">
        <v>68</v>
      </c>
    </row>
    <row r="331" ht="15.75" customHeight="1">
      <c r="A331" s="65">
        <v>832.0</v>
      </c>
      <c r="B331" s="2" t="s">
        <v>564</v>
      </c>
      <c r="C331" s="4" t="s">
        <v>70</v>
      </c>
      <c r="D331" s="4" t="s">
        <v>31</v>
      </c>
      <c r="E331" s="4" t="s">
        <v>18</v>
      </c>
      <c r="F331" s="4" t="s">
        <v>18</v>
      </c>
      <c r="G331" s="4" t="s">
        <v>27</v>
      </c>
    </row>
    <row r="332" ht="15.75" customHeight="1">
      <c r="A332" s="65">
        <v>1081.0</v>
      </c>
      <c r="B332" s="2" t="s">
        <v>564</v>
      </c>
      <c r="C332" s="4" t="s">
        <v>70</v>
      </c>
      <c r="D332" s="4" t="s">
        <v>31</v>
      </c>
      <c r="E332" s="4" t="s">
        <v>18</v>
      </c>
      <c r="F332" s="4" t="s">
        <v>18</v>
      </c>
      <c r="G332" s="4" t="s">
        <v>68</v>
      </c>
    </row>
    <row r="333" ht="15.75" customHeight="1">
      <c r="A333" s="65">
        <v>14.0</v>
      </c>
      <c r="B333" s="2" t="s">
        <v>103</v>
      </c>
      <c r="C333" s="4" t="s">
        <v>104</v>
      </c>
      <c r="D333" s="4" t="s">
        <v>31</v>
      </c>
      <c r="E333" s="4" t="s">
        <v>7</v>
      </c>
      <c r="F333" s="4" t="s">
        <v>7</v>
      </c>
      <c r="G333" s="4"/>
    </row>
    <row r="334" ht="15.75" customHeight="1">
      <c r="A334" s="65">
        <v>45.0</v>
      </c>
      <c r="B334" s="2" t="s">
        <v>103</v>
      </c>
      <c r="C334" s="4" t="s">
        <v>104</v>
      </c>
      <c r="D334" s="4" t="s">
        <v>31</v>
      </c>
      <c r="E334" s="4" t="s">
        <v>18</v>
      </c>
      <c r="F334" s="4" t="s">
        <v>18</v>
      </c>
      <c r="G334" s="4" t="s">
        <v>27</v>
      </c>
    </row>
    <row r="335" ht="15.75" customHeight="1">
      <c r="A335" s="65">
        <v>141.0</v>
      </c>
      <c r="B335" s="2" t="s">
        <v>103</v>
      </c>
      <c r="C335" s="4" t="s">
        <v>104</v>
      </c>
      <c r="D335" s="4" t="s">
        <v>31</v>
      </c>
      <c r="E335" s="4" t="s">
        <v>7</v>
      </c>
      <c r="F335" s="4" t="s">
        <v>7</v>
      </c>
      <c r="G335" s="4"/>
    </row>
    <row r="336" ht="15.75" customHeight="1">
      <c r="A336" s="65">
        <v>278.0</v>
      </c>
      <c r="B336" s="2" t="s">
        <v>103</v>
      </c>
      <c r="C336" s="4" t="s">
        <v>104</v>
      </c>
      <c r="D336" s="4" t="s">
        <v>31</v>
      </c>
      <c r="E336" s="4" t="s">
        <v>18</v>
      </c>
      <c r="F336" s="4" t="s">
        <v>18</v>
      </c>
      <c r="G336" s="4" t="s">
        <v>68</v>
      </c>
    </row>
    <row r="337" ht="15.75" customHeight="1">
      <c r="A337" s="65">
        <v>293.0</v>
      </c>
      <c r="B337" s="2" t="s">
        <v>103</v>
      </c>
      <c r="C337" s="4" t="s">
        <v>104</v>
      </c>
      <c r="D337" s="4" t="s">
        <v>31</v>
      </c>
      <c r="E337" s="4"/>
      <c r="F337" s="4" t="s">
        <v>7</v>
      </c>
      <c r="G337" s="4" t="s">
        <v>68</v>
      </c>
    </row>
    <row r="338" ht="15.75" customHeight="1">
      <c r="A338" s="65">
        <v>402.0</v>
      </c>
      <c r="B338" s="2" t="s">
        <v>103</v>
      </c>
      <c r="C338" s="4" t="s">
        <v>104</v>
      </c>
      <c r="D338" s="4" t="s">
        <v>31</v>
      </c>
      <c r="E338" s="4" t="s">
        <v>7</v>
      </c>
      <c r="F338" s="4" t="s">
        <v>7</v>
      </c>
      <c r="G338" s="4" t="s">
        <v>68</v>
      </c>
    </row>
    <row r="339" ht="15.75" hidden="1" customHeight="1">
      <c r="A339" s="65">
        <v>343.0</v>
      </c>
      <c r="B339" s="2" t="s">
        <v>408</v>
      </c>
      <c r="C339" s="4" t="s">
        <v>405</v>
      </c>
      <c r="D339" s="4" t="s">
        <v>31</v>
      </c>
      <c r="E339" s="4" t="s">
        <v>18</v>
      </c>
      <c r="F339" s="4" t="s">
        <v>7</v>
      </c>
      <c r="G339" s="4" t="s">
        <v>68</v>
      </c>
    </row>
    <row r="340" ht="15.75" customHeight="1">
      <c r="A340" s="65">
        <v>716.0</v>
      </c>
      <c r="B340" s="2" t="s">
        <v>103</v>
      </c>
      <c r="C340" s="4" t="s">
        <v>104</v>
      </c>
      <c r="D340" s="4" t="s">
        <v>31</v>
      </c>
      <c r="E340" s="4" t="s">
        <v>7</v>
      </c>
      <c r="F340" s="4" t="s">
        <v>7</v>
      </c>
      <c r="G340" s="4"/>
    </row>
    <row r="341" ht="15.75" customHeight="1">
      <c r="A341" s="65">
        <v>876.0</v>
      </c>
      <c r="B341" s="2" t="s">
        <v>103</v>
      </c>
      <c r="C341" s="4" t="s">
        <v>104</v>
      </c>
      <c r="D341" s="4" t="s">
        <v>31</v>
      </c>
      <c r="E341" s="4" t="s">
        <v>18</v>
      </c>
      <c r="F341" s="4" t="s">
        <v>19</v>
      </c>
      <c r="G341" s="4" t="s">
        <v>68</v>
      </c>
    </row>
    <row r="342" ht="15.75" customHeight="1">
      <c r="A342" s="65">
        <v>925.0</v>
      </c>
      <c r="B342" s="2" t="s">
        <v>103</v>
      </c>
      <c r="C342" s="4" t="s">
        <v>104</v>
      </c>
      <c r="D342" s="4" t="s">
        <v>31</v>
      </c>
      <c r="E342" s="4" t="s">
        <v>18</v>
      </c>
      <c r="F342" s="4" t="s">
        <v>18</v>
      </c>
      <c r="G342" s="4" t="s">
        <v>68</v>
      </c>
    </row>
    <row r="343" ht="15.75" customHeight="1">
      <c r="A343" s="65">
        <v>1015.0</v>
      </c>
      <c r="B343" s="2" t="s">
        <v>103</v>
      </c>
      <c r="C343" s="4" t="s">
        <v>104</v>
      </c>
      <c r="D343" s="4" t="s">
        <v>31</v>
      </c>
      <c r="E343" s="4" t="s">
        <v>18</v>
      </c>
      <c r="F343" s="4" t="s">
        <v>18</v>
      </c>
      <c r="G343" s="4" t="s">
        <v>24</v>
      </c>
    </row>
    <row r="344" ht="15.75" hidden="1" customHeight="1">
      <c r="A344" s="65">
        <v>348.0</v>
      </c>
      <c r="B344" s="2" t="s">
        <v>330</v>
      </c>
      <c r="C344" s="4" t="s">
        <v>331</v>
      </c>
      <c r="D344" s="4" t="s">
        <v>111</v>
      </c>
      <c r="E344" s="4" t="s">
        <v>18</v>
      </c>
      <c r="F344" s="4" t="s">
        <v>18</v>
      </c>
      <c r="G344" s="4" t="s">
        <v>27</v>
      </c>
    </row>
    <row r="345" ht="15.75" customHeight="1">
      <c r="A345" s="65">
        <v>1036.0</v>
      </c>
      <c r="B345" s="2" t="s">
        <v>103</v>
      </c>
      <c r="C345" s="4" t="s">
        <v>104</v>
      </c>
      <c r="D345" s="4" t="s">
        <v>31</v>
      </c>
      <c r="E345" s="4" t="s">
        <v>18</v>
      </c>
      <c r="F345" s="4" t="s">
        <v>18</v>
      </c>
      <c r="G345" s="4" t="s">
        <v>27</v>
      </c>
    </row>
    <row r="346" ht="15.75" customHeight="1">
      <c r="A346" s="65">
        <v>931.0</v>
      </c>
      <c r="B346" s="2" t="s">
        <v>741</v>
      </c>
      <c r="C346" s="4" t="s">
        <v>742</v>
      </c>
      <c r="D346" s="4" t="s">
        <v>31</v>
      </c>
      <c r="E346" s="4" t="s">
        <v>18</v>
      </c>
      <c r="F346" s="4" t="s">
        <v>18</v>
      </c>
      <c r="G346" s="4" t="s">
        <v>27</v>
      </c>
    </row>
    <row r="347" ht="15.75" customHeight="1">
      <c r="A347" s="65">
        <v>5.0</v>
      </c>
      <c r="B347" s="2" t="s">
        <v>69</v>
      </c>
      <c r="C347" s="4" t="s">
        <v>70</v>
      </c>
      <c r="D347" s="4" t="s">
        <v>31</v>
      </c>
      <c r="E347" s="4" t="s">
        <v>7</v>
      </c>
      <c r="F347" s="4" t="s">
        <v>7</v>
      </c>
      <c r="G347" s="4" t="s">
        <v>27</v>
      </c>
    </row>
    <row r="348" ht="15.75" customHeight="1">
      <c r="A348" s="65">
        <v>208.0</v>
      </c>
      <c r="B348" s="2" t="s">
        <v>69</v>
      </c>
      <c r="C348" s="4" t="s">
        <v>70</v>
      </c>
      <c r="D348" s="4" t="s">
        <v>31</v>
      </c>
      <c r="E348" s="4" t="s">
        <v>18</v>
      </c>
      <c r="F348" s="4" t="s">
        <v>18</v>
      </c>
      <c r="G348" s="4" t="s">
        <v>27</v>
      </c>
    </row>
    <row r="349" ht="15.75" customHeight="1">
      <c r="A349" s="65">
        <v>248.0</v>
      </c>
      <c r="B349" s="2" t="s">
        <v>69</v>
      </c>
      <c r="C349" s="4" t="s">
        <v>70</v>
      </c>
      <c r="D349" s="4" t="s">
        <v>31</v>
      </c>
      <c r="E349" s="4" t="s">
        <v>18</v>
      </c>
      <c r="F349" s="4" t="s">
        <v>18</v>
      </c>
      <c r="G349" s="4" t="s">
        <v>68</v>
      </c>
    </row>
    <row r="350" ht="15.75" customHeight="1">
      <c r="A350" s="65">
        <v>257.0</v>
      </c>
      <c r="B350" s="2" t="s">
        <v>69</v>
      </c>
      <c r="C350" s="4" t="s">
        <v>70</v>
      </c>
      <c r="D350" s="4" t="s">
        <v>31</v>
      </c>
      <c r="E350" s="4" t="s">
        <v>18</v>
      </c>
      <c r="F350" s="4" t="s">
        <v>18</v>
      </c>
      <c r="G350" s="4" t="s">
        <v>68</v>
      </c>
    </row>
    <row r="351" ht="15.75" customHeight="1">
      <c r="A351" s="65">
        <v>303.0</v>
      </c>
      <c r="B351" s="2" t="s">
        <v>69</v>
      </c>
      <c r="C351" s="4" t="s">
        <v>70</v>
      </c>
      <c r="D351" s="4" t="s">
        <v>31</v>
      </c>
      <c r="E351" s="4" t="s">
        <v>18</v>
      </c>
      <c r="F351" s="4" t="s">
        <v>18</v>
      </c>
      <c r="G351" s="4"/>
    </row>
    <row r="352" ht="15.75" customHeight="1">
      <c r="A352" s="65">
        <v>330.0</v>
      </c>
      <c r="B352" s="2" t="s">
        <v>69</v>
      </c>
      <c r="C352" s="4" t="s">
        <v>70</v>
      </c>
      <c r="D352" s="4" t="s">
        <v>31</v>
      </c>
      <c r="E352" s="4" t="s">
        <v>7</v>
      </c>
      <c r="F352" s="4" t="s">
        <v>7</v>
      </c>
      <c r="G352" s="4" t="s">
        <v>28</v>
      </c>
    </row>
    <row r="353" ht="15.75" customHeight="1">
      <c r="A353" s="65">
        <v>369.0</v>
      </c>
      <c r="B353" s="2" t="s">
        <v>69</v>
      </c>
      <c r="C353" s="4" t="s">
        <v>70</v>
      </c>
      <c r="D353" s="4" t="s">
        <v>31</v>
      </c>
      <c r="E353" s="4" t="s">
        <v>18</v>
      </c>
      <c r="F353" s="4" t="s">
        <v>18</v>
      </c>
      <c r="G353" s="4" t="s">
        <v>27</v>
      </c>
    </row>
    <row r="354" ht="15.75" customHeight="1">
      <c r="A354" s="65">
        <v>418.0</v>
      </c>
      <c r="B354" s="2" t="s">
        <v>69</v>
      </c>
      <c r="C354" s="4" t="s">
        <v>70</v>
      </c>
      <c r="D354" s="4" t="s">
        <v>31</v>
      </c>
      <c r="E354" s="4" t="s">
        <v>18</v>
      </c>
      <c r="F354" s="4" t="s">
        <v>18</v>
      </c>
      <c r="G354" s="4" t="s">
        <v>27</v>
      </c>
    </row>
    <row r="355" ht="15.75" hidden="1" customHeight="1">
      <c r="A355" s="65">
        <v>359.0</v>
      </c>
      <c r="B355" s="2" t="s">
        <v>404</v>
      </c>
      <c r="C355" s="4" t="s">
        <v>405</v>
      </c>
      <c r="D355" s="4" t="s">
        <v>31</v>
      </c>
      <c r="E355" s="4" t="s">
        <v>18</v>
      </c>
      <c r="F355" s="4" t="s">
        <v>18</v>
      </c>
      <c r="G355" s="4" t="s">
        <v>68</v>
      </c>
    </row>
    <row r="356" ht="15.75" customHeight="1">
      <c r="A356" s="65">
        <v>617.0</v>
      </c>
      <c r="B356" s="2" t="s">
        <v>69</v>
      </c>
      <c r="C356" s="4" t="s">
        <v>70</v>
      </c>
      <c r="D356" s="4" t="s">
        <v>31</v>
      </c>
      <c r="E356" s="4" t="s">
        <v>18</v>
      </c>
      <c r="F356" s="4" t="s">
        <v>18</v>
      </c>
      <c r="G356" s="4" t="s">
        <v>27</v>
      </c>
    </row>
    <row r="357" ht="15.75" customHeight="1">
      <c r="A357" s="65">
        <v>790.0</v>
      </c>
      <c r="B357" s="2" t="s">
        <v>69</v>
      </c>
      <c r="C357" s="4" t="s">
        <v>70</v>
      </c>
      <c r="D357" s="4" t="s">
        <v>31</v>
      </c>
      <c r="E357" s="4" t="s">
        <v>7</v>
      </c>
      <c r="F357" s="4" t="s">
        <v>19</v>
      </c>
      <c r="G357" s="4" t="s">
        <v>68</v>
      </c>
    </row>
    <row r="358" ht="15.75" customHeight="1">
      <c r="A358" s="65">
        <v>813.0</v>
      </c>
      <c r="B358" s="2" t="s">
        <v>69</v>
      </c>
      <c r="C358" s="4" t="s">
        <v>70</v>
      </c>
      <c r="D358" s="4" t="s">
        <v>31</v>
      </c>
      <c r="E358" s="4" t="s">
        <v>18</v>
      </c>
      <c r="F358" s="4" t="s">
        <v>19</v>
      </c>
      <c r="G358" s="4"/>
    </row>
    <row r="359" ht="15.75" hidden="1" customHeight="1">
      <c r="A359" s="65">
        <v>363.0</v>
      </c>
      <c r="B359" s="2" t="s">
        <v>736</v>
      </c>
      <c r="C359" s="4" t="s">
        <v>737</v>
      </c>
      <c r="D359" s="4" t="s">
        <v>111</v>
      </c>
      <c r="E359" s="4" t="s">
        <v>7</v>
      </c>
      <c r="F359" s="4" t="s">
        <v>7</v>
      </c>
      <c r="G359" s="4" t="s">
        <v>27</v>
      </c>
    </row>
    <row r="360" ht="15.75" customHeight="1">
      <c r="A360" s="65">
        <v>827.0</v>
      </c>
      <c r="B360" s="2" t="s">
        <v>69</v>
      </c>
      <c r="C360" s="4" t="s">
        <v>70</v>
      </c>
      <c r="D360" s="4" t="s">
        <v>31</v>
      </c>
      <c r="E360" s="4" t="s">
        <v>7</v>
      </c>
      <c r="F360" s="4" t="s">
        <v>7</v>
      </c>
      <c r="G360" s="4" t="s">
        <v>68</v>
      </c>
    </row>
    <row r="361" ht="15.75" customHeight="1">
      <c r="A361" s="65">
        <v>297.0</v>
      </c>
      <c r="B361" s="2" t="s">
        <v>660</v>
      </c>
      <c r="C361" s="4" t="s">
        <v>159</v>
      </c>
      <c r="D361" s="4" t="s">
        <v>31</v>
      </c>
      <c r="E361" s="4" t="s">
        <v>18</v>
      </c>
      <c r="F361" s="4" t="s">
        <v>18</v>
      </c>
      <c r="G361" s="4" t="s">
        <v>68</v>
      </c>
    </row>
    <row r="362" ht="15.75" customHeight="1">
      <c r="A362" s="65">
        <v>310.0</v>
      </c>
      <c r="B362" s="2" t="s">
        <v>660</v>
      </c>
      <c r="C362" s="4" t="s">
        <v>159</v>
      </c>
      <c r="D362" s="4" t="s">
        <v>31</v>
      </c>
      <c r="E362" s="4" t="s">
        <v>18</v>
      </c>
      <c r="F362" s="4" t="s">
        <v>7</v>
      </c>
      <c r="G362" s="4" t="s">
        <v>68</v>
      </c>
    </row>
    <row r="363" ht="15.75" hidden="1" customHeight="1">
      <c r="A363" s="65">
        <v>367.0</v>
      </c>
      <c r="B363" s="2" t="s">
        <v>743</v>
      </c>
      <c r="C363" s="4" t="s">
        <v>537</v>
      </c>
      <c r="D363" s="4" t="s">
        <v>31</v>
      </c>
      <c r="E363" s="4" t="s">
        <v>18</v>
      </c>
      <c r="F363" s="4" t="s">
        <v>18</v>
      </c>
      <c r="G363" s="4"/>
    </row>
    <row r="364" ht="15.75" customHeight="1">
      <c r="A364" s="65">
        <v>323.0</v>
      </c>
      <c r="B364" s="2" t="s">
        <v>660</v>
      </c>
      <c r="C364" s="4" t="s">
        <v>159</v>
      </c>
      <c r="D364" s="4" t="s">
        <v>31</v>
      </c>
      <c r="E364" s="4" t="s">
        <v>7</v>
      </c>
      <c r="F364" s="4" t="s">
        <v>7</v>
      </c>
      <c r="G364" s="4"/>
    </row>
    <row r="365" ht="15.75" customHeight="1">
      <c r="A365" s="65">
        <v>583.0</v>
      </c>
      <c r="B365" s="2" t="s">
        <v>761</v>
      </c>
      <c r="C365" s="4" t="s">
        <v>159</v>
      </c>
      <c r="D365" s="4" t="s">
        <v>31</v>
      </c>
      <c r="E365" s="4" t="s">
        <v>18</v>
      </c>
      <c r="F365" s="4" t="s">
        <v>18</v>
      </c>
      <c r="G365" s="4" t="s">
        <v>27</v>
      </c>
    </row>
    <row r="366" ht="15.75" customHeight="1">
      <c r="A366" s="65">
        <v>630.0</v>
      </c>
      <c r="B366" s="2" t="s">
        <v>763</v>
      </c>
      <c r="C366" s="4" t="s">
        <v>159</v>
      </c>
      <c r="D366" s="4" t="s">
        <v>31</v>
      </c>
      <c r="E366" s="4" t="s">
        <v>18</v>
      </c>
      <c r="F366" s="4" t="s">
        <v>18</v>
      </c>
      <c r="G366" s="4" t="s">
        <v>68</v>
      </c>
    </row>
    <row r="367" ht="15.75" customHeight="1">
      <c r="A367" s="65">
        <v>631.0</v>
      </c>
      <c r="B367" s="2" t="s">
        <v>763</v>
      </c>
      <c r="C367" s="4" t="s">
        <v>159</v>
      </c>
      <c r="D367" s="4" t="s">
        <v>31</v>
      </c>
      <c r="E367" s="4" t="s">
        <v>18</v>
      </c>
      <c r="F367" s="4" t="s">
        <v>18</v>
      </c>
      <c r="G367" s="4" t="s">
        <v>68</v>
      </c>
    </row>
    <row r="368" ht="15.75" customHeight="1">
      <c r="A368" s="65">
        <v>798.0</v>
      </c>
      <c r="B368" s="2" t="s">
        <v>660</v>
      </c>
      <c r="C368" s="4" t="s">
        <v>159</v>
      </c>
      <c r="D368" s="4" t="s">
        <v>31</v>
      </c>
      <c r="E368" s="4" t="s">
        <v>315</v>
      </c>
      <c r="F368" s="4" t="s">
        <v>19</v>
      </c>
      <c r="G368" s="4"/>
    </row>
    <row r="369" ht="15.75" customHeight="1">
      <c r="A369" s="65">
        <v>866.0</v>
      </c>
      <c r="B369" s="2" t="s">
        <v>660</v>
      </c>
      <c r="C369" s="4" t="s">
        <v>159</v>
      </c>
      <c r="D369" s="4" t="s">
        <v>31</v>
      </c>
      <c r="E369" s="4" t="s">
        <v>18</v>
      </c>
      <c r="F369" s="4" t="s">
        <v>7</v>
      </c>
      <c r="G369" s="4" t="s">
        <v>68</v>
      </c>
    </row>
    <row r="370" ht="15.75" customHeight="1">
      <c r="A370" s="65">
        <v>1014.0</v>
      </c>
      <c r="B370" s="2" t="s">
        <v>660</v>
      </c>
      <c r="C370" s="4" t="s">
        <v>159</v>
      </c>
      <c r="D370" s="4" t="s">
        <v>31</v>
      </c>
      <c r="E370" s="4" t="s">
        <v>18</v>
      </c>
      <c r="F370" s="4" t="s">
        <v>18</v>
      </c>
      <c r="G370" s="4" t="s">
        <v>27</v>
      </c>
    </row>
    <row r="371" ht="15.75" customHeight="1">
      <c r="A371" s="65">
        <v>32.0</v>
      </c>
      <c r="B371" s="2" t="s">
        <v>158</v>
      </c>
      <c r="C371" s="4" t="s">
        <v>159</v>
      </c>
      <c r="D371" s="4" t="s">
        <v>31</v>
      </c>
      <c r="E371" s="4" t="s">
        <v>18</v>
      </c>
      <c r="F371" s="4" t="s">
        <v>18</v>
      </c>
      <c r="G371" s="4" t="s">
        <v>68</v>
      </c>
    </row>
    <row r="372" ht="15.75" customHeight="1">
      <c r="A372" s="65">
        <v>66.0</v>
      </c>
      <c r="B372" s="2" t="s">
        <v>158</v>
      </c>
      <c r="C372" s="4" t="s">
        <v>159</v>
      </c>
      <c r="D372" s="4" t="s">
        <v>31</v>
      </c>
      <c r="E372" s="4" t="s">
        <v>18</v>
      </c>
      <c r="F372" s="4" t="s">
        <v>18</v>
      </c>
      <c r="G372" s="4" t="s">
        <v>68</v>
      </c>
    </row>
    <row r="373" ht="15.75" customHeight="1">
      <c r="A373" s="65">
        <v>67.0</v>
      </c>
      <c r="B373" s="2" t="s">
        <v>158</v>
      </c>
      <c r="C373" s="4" t="s">
        <v>159</v>
      </c>
      <c r="D373" s="4" t="s">
        <v>31</v>
      </c>
      <c r="E373" s="4" t="s">
        <v>18</v>
      </c>
      <c r="F373" s="4" t="s">
        <v>18</v>
      </c>
      <c r="G373" s="4" t="s">
        <v>27</v>
      </c>
    </row>
    <row r="374" ht="15.75" customHeight="1">
      <c r="A374" s="65">
        <v>97.0</v>
      </c>
      <c r="B374" s="2" t="s">
        <v>158</v>
      </c>
      <c r="C374" s="4" t="s">
        <v>159</v>
      </c>
      <c r="D374" s="4" t="s">
        <v>31</v>
      </c>
      <c r="E374" s="4" t="s">
        <v>18</v>
      </c>
      <c r="F374" s="4" t="s">
        <v>18</v>
      </c>
      <c r="G374" s="4" t="s">
        <v>27</v>
      </c>
    </row>
    <row r="375" ht="15.75" customHeight="1">
      <c r="A375" s="65">
        <v>112.0</v>
      </c>
      <c r="B375" s="2" t="s">
        <v>158</v>
      </c>
      <c r="C375" s="4" t="s">
        <v>159</v>
      </c>
      <c r="D375" s="4" t="s">
        <v>31</v>
      </c>
      <c r="E375" s="4" t="s">
        <v>18</v>
      </c>
      <c r="F375" s="4" t="s">
        <v>18</v>
      </c>
      <c r="G375" s="4" t="s">
        <v>27</v>
      </c>
    </row>
    <row r="376" ht="15.75" customHeight="1">
      <c r="A376" s="65">
        <v>196.0</v>
      </c>
      <c r="B376" s="2" t="s">
        <v>158</v>
      </c>
      <c r="C376" s="4" t="s">
        <v>159</v>
      </c>
      <c r="D376" s="4" t="s">
        <v>31</v>
      </c>
      <c r="E376" s="4" t="s">
        <v>18</v>
      </c>
      <c r="F376" s="4" t="s">
        <v>7</v>
      </c>
      <c r="G376" s="4" t="s">
        <v>27</v>
      </c>
    </row>
    <row r="377" ht="15.75" customHeight="1">
      <c r="A377" s="65">
        <v>228.0</v>
      </c>
      <c r="B377" s="2" t="s">
        <v>158</v>
      </c>
      <c r="C377" s="4" t="s">
        <v>159</v>
      </c>
      <c r="D377" s="4" t="s">
        <v>31</v>
      </c>
      <c r="E377" s="4" t="s">
        <v>7</v>
      </c>
      <c r="F377" s="4" t="s">
        <v>7</v>
      </c>
      <c r="G377" s="4" t="s">
        <v>28</v>
      </c>
    </row>
    <row r="378" ht="15.75" customHeight="1">
      <c r="A378" s="65">
        <v>299.0</v>
      </c>
      <c r="B378" s="2" t="s">
        <v>158</v>
      </c>
      <c r="C378" s="4" t="s">
        <v>159</v>
      </c>
      <c r="D378" s="4" t="s">
        <v>31</v>
      </c>
      <c r="E378" s="4" t="s">
        <v>18</v>
      </c>
      <c r="F378" s="4" t="s">
        <v>18</v>
      </c>
      <c r="G378" s="4" t="s">
        <v>68</v>
      </c>
    </row>
    <row r="379" ht="15.75" customHeight="1">
      <c r="A379" s="65">
        <v>302.0</v>
      </c>
      <c r="B379" s="2" t="s">
        <v>158</v>
      </c>
      <c r="C379" s="4" t="s">
        <v>159</v>
      </c>
      <c r="D379" s="4" t="s">
        <v>31</v>
      </c>
      <c r="E379" s="4" t="s">
        <v>18</v>
      </c>
      <c r="F379" s="4" t="s">
        <v>18</v>
      </c>
      <c r="G379" s="4" t="s">
        <v>68</v>
      </c>
    </row>
    <row r="380" ht="15.75" customHeight="1">
      <c r="A380" s="65">
        <v>523.0</v>
      </c>
      <c r="B380" s="2" t="s">
        <v>158</v>
      </c>
      <c r="C380" s="4" t="s">
        <v>159</v>
      </c>
      <c r="D380" s="4" t="s">
        <v>31</v>
      </c>
      <c r="E380" s="4" t="s">
        <v>18</v>
      </c>
      <c r="F380" s="4" t="s">
        <v>7</v>
      </c>
      <c r="G380" s="4" t="s">
        <v>27</v>
      </c>
    </row>
    <row r="381" ht="15.75" customHeight="1">
      <c r="A381" s="65">
        <v>677.0</v>
      </c>
      <c r="B381" s="2" t="s">
        <v>158</v>
      </c>
      <c r="C381" s="4" t="s">
        <v>159</v>
      </c>
      <c r="D381" s="4" t="s">
        <v>31</v>
      </c>
      <c r="E381" s="4" t="s">
        <v>18</v>
      </c>
      <c r="F381" s="4" t="s">
        <v>18</v>
      </c>
      <c r="G381" s="4" t="s">
        <v>27</v>
      </c>
    </row>
    <row r="382" ht="15.75" customHeight="1">
      <c r="A382" s="65">
        <v>999.0</v>
      </c>
      <c r="B382" s="2" t="s">
        <v>158</v>
      </c>
      <c r="C382" s="4" t="s">
        <v>159</v>
      </c>
      <c r="D382" s="4" t="s">
        <v>31</v>
      </c>
      <c r="E382" s="4" t="s">
        <v>18</v>
      </c>
      <c r="F382" s="4" t="s">
        <v>18</v>
      </c>
      <c r="G382" s="4" t="s">
        <v>27</v>
      </c>
    </row>
    <row r="383" ht="15.75" customHeight="1">
      <c r="A383" s="65">
        <v>1086.0</v>
      </c>
      <c r="B383" s="2" t="s">
        <v>158</v>
      </c>
      <c r="C383" s="4" t="s">
        <v>159</v>
      </c>
      <c r="D383" s="4" t="s">
        <v>31</v>
      </c>
      <c r="E383" s="4" t="s">
        <v>7</v>
      </c>
      <c r="F383" s="4" t="s">
        <v>7</v>
      </c>
      <c r="G383" s="4"/>
    </row>
    <row r="384" ht="15.75" customHeight="1">
      <c r="A384" s="65">
        <v>1098.0</v>
      </c>
      <c r="B384" s="2" t="s">
        <v>158</v>
      </c>
      <c r="C384" s="4" t="s">
        <v>159</v>
      </c>
      <c r="D384" s="4" t="s">
        <v>31</v>
      </c>
      <c r="E384" s="4" t="s">
        <v>18</v>
      </c>
      <c r="F384" s="4" t="s">
        <v>18</v>
      </c>
      <c r="G384" s="4" t="s">
        <v>68</v>
      </c>
    </row>
    <row r="385" ht="15.75" customHeight="1">
      <c r="A385" s="65">
        <v>116.0</v>
      </c>
      <c r="B385" s="2" t="s">
        <v>350</v>
      </c>
      <c r="C385" s="4" t="s">
        <v>70</v>
      </c>
      <c r="D385" s="4" t="s">
        <v>31</v>
      </c>
      <c r="E385" s="4" t="s">
        <v>18</v>
      </c>
      <c r="F385" s="4" t="s">
        <v>7</v>
      </c>
      <c r="G385" s="4" t="s">
        <v>68</v>
      </c>
    </row>
    <row r="386" ht="15.75" customHeight="1">
      <c r="A386" s="65">
        <v>252.0</v>
      </c>
      <c r="B386" s="2" t="s">
        <v>350</v>
      </c>
      <c r="C386" s="4" t="s">
        <v>70</v>
      </c>
      <c r="D386" s="4" t="s">
        <v>31</v>
      </c>
      <c r="E386" s="4" t="s">
        <v>7</v>
      </c>
      <c r="F386" s="4" t="s">
        <v>7</v>
      </c>
      <c r="G386" s="4" t="s">
        <v>28</v>
      </c>
    </row>
    <row r="387" ht="15.75" customHeight="1">
      <c r="A387" s="65">
        <v>265.0</v>
      </c>
      <c r="B387" s="2" t="s">
        <v>350</v>
      </c>
      <c r="C387" s="4" t="s">
        <v>70</v>
      </c>
      <c r="D387" s="4" t="s">
        <v>31</v>
      </c>
      <c r="E387" s="4" t="s">
        <v>18</v>
      </c>
      <c r="F387" s="4" t="s">
        <v>18</v>
      </c>
      <c r="G387" s="4" t="s">
        <v>24</v>
      </c>
    </row>
    <row r="388" ht="15.75" customHeight="1">
      <c r="A388" s="65">
        <v>453.0</v>
      </c>
      <c r="B388" s="2" t="s">
        <v>350</v>
      </c>
      <c r="C388" s="4" t="s">
        <v>70</v>
      </c>
      <c r="D388" s="4" t="s">
        <v>31</v>
      </c>
      <c r="E388" s="4" t="s">
        <v>7</v>
      </c>
      <c r="F388" s="4" t="s">
        <v>7</v>
      </c>
      <c r="G388" s="4" t="s">
        <v>68</v>
      </c>
    </row>
    <row r="389" ht="15.75" customHeight="1">
      <c r="A389" s="65">
        <v>646.0</v>
      </c>
      <c r="B389" s="2" t="s">
        <v>350</v>
      </c>
      <c r="C389" s="4" t="s">
        <v>70</v>
      </c>
      <c r="D389" s="4" t="s">
        <v>31</v>
      </c>
      <c r="E389" s="4" t="s">
        <v>18</v>
      </c>
      <c r="F389" s="4" t="s">
        <v>7</v>
      </c>
      <c r="G389" s="4" t="s">
        <v>68</v>
      </c>
    </row>
    <row r="390" ht="15.75" customHeight="1">
      <c r="A390" s="65">
        <v>725.0</v>
      </c>
      <c r="B390" s="2" t="s">
        <v>350</v>
      </c>
      <c r="C390" s="4" t="s">
        <v>70</v>
      </c>
      <c r="D390" s="4" t="s">
        <v>31</v>
      </c>
      <c r="E390" s="4" t="s">
        <v>18</v>
      </c>
      <c r="F390" s="4" t="s">
        <v>7</v>
      </c>
      <c r="G390" s="4" t="s">
        <v>68</v>
      </c>
    </row>
    <row r="391" ht="15.75" customHeight="1">
      <c r="A391" s="65">
        <v>726.0</v>
      </c>
      <c r="B391" s="2" t="s">
        <v>350</v>
      </c>
      <c r="C391" s="4" t="s">
        <v>70</v>
      </c>
      <c r="D391" s="4" t="s">
        <v>31</v>
      </c>
      <c r="E391" s="4" t="s">
        <v>18</v>
      </c>
      <c r="F391" s="4" t="s">
        <v>18</v>
      </c>
      <c r="G391" s="4" t="s">
        <v>68</v>
      </c>
    </row>
    <row r="392" ht="15.75" customHeight="1">
      <c r="A392" s="65">
        <v>171.0</v>
      </c>
      <c r="B392" s="2" t="s">
        <v>491</v>
      </c>
      <c r="C392" s="4" t="s">
        <v>159</v>
      </c>
      <c r="D392" s="4" t="s">
        <v>31</v>
      </c>
      <c r="E392" s="4" t="s">
        <v>7</v>
      </c>
      <c r="F392" s="4" t="s">
        <v>7</v>
      </c>
      <c r="G392" s="4" t="s">
        <v>28</v>
      </c>
    </row>
    <row r="393" ht="15.75" customHeight="1">
      <c r="A393" s="65">
        <v>216.0</v>
      </c>
      <c r="B393" s="2" t="s">
        <v>491</v>
      </c>
      <c r="C393" s="4" t="s">
        <v>159</v>
      </c>
      <c r="D393" s="4" t="s">
        <v>31</v>
      </c>
      <c r="E393" s="4" t="s">
        <v>18</v>
      </c>
      <c r="F393" s="4" t="s">
        <v>19</v>
      </c>
      <c r="G393" s="4" t="s">
        <v>68</v>
      </c>
    </row>
    <row r="394" ht="15.75" customHeight="1">
      <c r="A394" s="65">
        <v>621.0</v>
      </c>
      <c r="B394" s="2" t="s">
        <v>491</v>
      </c>
      <c r="C394" s="4" t="s">
        <v>159</v>
      </c>
      <c r="D394" s="4" t="s">
        <v>31</v>
      </c>
      <c r="E394" s="4" t="s">
        <v>18</v>
      </c>
      <c r="F394" s="4" t="s">
        <v>18</v>
      </c>
      <c r="G394" s="4" t="s">
        <v>27</v>
      </c>
    </row>
    <row r="395" ht="15.75" customHeight="1">
      <c r="A395" s="65">
        <v>1047.0</v>
      </c>
      <c r="B395" s="2" t="s">
        <v>491</v>
      </c>
      <c r="C395" s="4" t="s">
        <v>159</v>
      </c>
      <c r="D395" s="4" t="s">
        <v>31</v>
      </c>
      <c r="E395" s="4" t="s">
        <v>18</v>
      </c>
      <c r="F395" s="4" t="s">
        <v>18</v>
      </c>
      <c r="G395" s="4" t="s">
        <v>27</v>
      </c>
    </row>
    <row r="396" ht="15.75" customHeight="1">
      <c r="A396" s="65">
        <v>707.0</v>
      </c>
      <c r="B396" s="2" t="s">
        <v>795</v>
      </c>
      <c r="C396" s="4" t="s">
        <v>337</v>
      </c>
      <c r="D396" s="4" t="s">
        <v>31</v>
      </c>
      <c r="E396" s="4" t="s">
        <v>7</v>
      </c>
      <c r="F396" s="4" t="s">
        <v>7</v>
      </c>
      <c r="G396" s="4" t="s">
        <v>68</v>
      </c>
    </row>
    <row r="397" ht="15.75" customHeight="1">
      <c r="A397" s="65">
        <v>361.0</v>
      </c>
      <c r="B397" s="2" t="s">
        <v>734</v>
      </c>
      <c r="C397" s="4" t="s">
        <v>337</v>
      </c>
      <c r="D397" s="4" t="s">
        <v>31</v>
      </c>
      <c r="E397" s="4" t="s">
        <v>18</v>
      </c>
      <c r="F397" s="4" t="s">
        <v>18</v>
      </c>
      <c r="G397" s="4" t="s">
        <v>68</v>
      </c>
    </row>
    <row r="398" ht="15.75" customHeight="1">
      <c r="A398" s="65">
        <v>609.0</v>
      </c>
      <c r="B398" s="2" t="s">
        <v>734</v>
      </c>
      <c r="C398" s="4" t="s">
        <v>337</v>
      </c>
      <c r="D398" s="4" t="s">
        <v>31</v>
      </c>
      <c r="E398" s="4" t="s">
        <v>18</v>
      </c>
      <c r="F398" s="4" t="s">
        <v>18</v>
      </c>
      <c r="G398" s="4" t="s">
        <v>127</v>
      </c>
    </row>
    <row r="399" ht="15.75" customHeight="1">
      <c r="A399" s="65">
        <v>652.0</v>
      </c>
      <c r="B399" s="2" t="s">
        <v>734</v>
      </c>
      <c r="C399" s="4" t="s">
        <v>337</v>
      </c>
      <c r="D399" s="4" t="s">
        <v>31</v>
      </c>
      <c r="E399" s="4" t="s">
        <v>18</v>
      </c>
      <c r="F399" s="4" t="s">
        <v>7</v>
      </c>
      <c r="G399" s="4" t="s">
        <v>68</v>
      </c>
    </row>
    <row r="400" ht="15.75" customHeight="1">
      <c r="A400" s="65">
        <v>680.0</v>
      </c>
      <c r="B400" s="2" t="s">
        <v>734</v>
      </c>
      <c r="C400" s="4" t="s">
        <v>337</v>
      </c>
      <c r="D400" s="4" t="s">
        <v>31</v>
      </c>
      <c r="E400" s="4" t="s">
        <v>18</v>
      </c>
      <c r="F400" s="4" t="s">
        <v>18</v>
      </c>
      <c r="G400" s="4" t="s">
        <v>68</v>
      </c>
    </row>
    <row r="401" ht="15.75" customHeight="1">
      <c r="A401" s="65">
        <v>681.0</v>
      </c>
      <c r="B401" s="2" t="s">
        <v>734</v>
      </c>
      <c r="C401" s="4" t="s">
        <v>337</v>
      </c>
      <c r="D401" s="4" t="s">
        <v>31</v>
      </c>
      <c r="E401" s="4" t="s">
        <v>315</v>
      </c>
      <c r="F401" s="4" t="s">
        <v>7</v>
      </c>
      <c r="G401" s="4"/>
    </row>
    <row r="402" ht="15.75" customHeight="1">
      <c r="A402" s="65">
        <v>90.0</v>
      </c>
      <c r="B402" s="2" t="s">
        <v>289</v>
      </c>
      <c r="C402" s="4" t="s">
        <v>150</v>
      </c>
      <c r="D402" s="4" t="s">
        <v>32</v>
      </c>
      <c r="E402" s="4" t="s">
        <v>18</v>
      </c>
      <c r="F402" s="4" t="s">
        <v>18</v>
      </c>
      <c r="G402" s="4" t="s">
        <v>24</v>
      </c>
    </row>
    <row r="403" ht="15.75" customHeight="1">
      <c r="A403" s="65">
        <v>207.0</v>
      </c>
      <c r="B403" s="2" t="s">
        <v>289</v>
      </c>
      <c r="C403" s="4" t="s">
        <v>150</v>
      </c>
      <c r="D403" s="4" t="s">
        <v>31</v>
      </c>
      <c r="E403" s="4" t="s">
        <v>7</v>
      </c>
      <c r="F403" s="4" t="s">
        <v>7</v>
      </c>
      <c r="G403" s="4"/>
    </row>
    <row r="404" ht="15.75" customHeight="1">
      <c r="A404" s="65">
        <v>398.0</v>
      </c>
      <c r="B404" s="2" t="s">
        <v>289</v>
      </c>
      <c r="C404" s="4" t="s">
        <v>150</v>
      </c>
      <c r="D404" s="4" t="s">
        <v>31</v>
      </c>
      <c r="E404" s="4" t="s">
        <v>7</v>
      </c>
      <c r="F404" s="4" t="s">
        <v>18</v>
      </c>
      <c r="G404" s="4"/>
    </row>
    <row r="405" ht="15.75" hidden="1" customHeight="1">
      <c r="A405" s="30">
        <v>409.0</v>
      </c>
      <c r="B405" s="2" t="s">
        <v>792</v>
      </c>
      <c r="C405" s="4" t="s">
        <v>793</v>
      </c>
      <c r="D405" s="4" t="s">
        <v>31</v>
      </c>
      <c r="E405" s="4" t="s">
        <v>18</v>
      </c>
      <c r="F405" s="4" t="s">
        <v>18</v>
      </c>
      <c r="G405" s="4" t="s">
        <v>27</v>
      </c>
    </row>
    <row r="406" ht="15.75" hidden="1" customHeight="1">
      <c r="A406" s="65">
        <v>410.0</v>
      </c>
      <c r="B406" s="2" t="s">
        <v>756</v>
      </c>
      <c r="C406" s="4" t="s">
        <v>757</v>
      </c>
      <c r="D406" s="4" t="s">
        <v>31</v>
      </c>
      <c r="E406" s="4" t="s">
        <v>18</v>
      </c>
      <c r="F406" s="4" t="s">
        <v>18</v>
      </c>
      <c r="G406" s="4" t="s">
        <v>27</v>
      </c>
    </row>
    <row r="407" ht="15.75" customHeight="1">
      <c r="A407" s="65">
        <v>91.0</v>
      </c>
      <c r="B407" s="2" t="s">
        <v>291</v>
      </c>
      <c r="C407" s="4" t="s">
        <v>155</v>
      </c>
      <c r="D407" s="4" t="s">
        <v>31</v>
      </c>
      <c r="E407" s="4" t="s">
        <v>7</v>
      </c>
      <c r="F407" s="4" t="s">
        <v>7</v>
      </c>
      <c r="G407" s="4" t="s">
        <v>28</v>
      </c>
    </row>
    <row r="408" ht="15.75" hidden="1" customHeight="1">
      <c r="A408" s="65">
        <v>412.0</v>
      </c>
      <c r="B408" s="2" t="s">
        <v>797</v>
      </c>
      <c r="C408" s="4" t="s">
        <v>798</v>
      </c>
      <c r="D408" s="4" t="s">
        <v>33</v>
      </c>
      <c r="E408" s="4" t="s">
        <v>18</v>
      </c>
      <c r="F408" s="4" t="s">
        <v>19</v>
      </c>
      <c r="G408" s="4" t="s">
        <v>27</v>
      </c>
    </row>
    <row r="409" ht="15.75" customHeight="1">
      <c r="A409" s="65">
        <v>313.0</v>
      </c>
      <c r="B409" s="2" t="s">
        <v>291</v>
      </c>
      <c r="C409" s="4" t="s">
        <v>155</v>
      </c>
      <c r="D409" s="4" t="s">
        <v>31</v>
      </c>
      <c r="E409" s="4" t="s">
        <v>7</v>
      </c>
      <c r="F409" s="4" t="s">
        <v>7</v>
      </c>
      <c r="G409" s="4"/>
    </row>
    <row r="410" ht="15.75" hidden="1" customHeight="1">
      <c r="A410" s="65">
        <v>414.0</v>
      </c>
      <c r="B410" s="2" t="s">
        <v>667</v>
      </c>
      <c r="C410" s="4" t="s">
        <v>668</v>
      </c>
      <c r="D410" s="4" t="s">
        <v>111</v>
      </c>
      <c r="E410" s="4" t="s">
        <v>18</v>
      </c>
      <c r="F410" s="4" t="s">
        <v>18</v>
      </c>
      <c r="G410" s="4" t="s">
        <v>27</v>
      </c>
    </row>
    <row r="411" ht="15.75" customHeight="1">
      <c r="A411" s="65">
        <v>374.0</v>
      </c>
      <c r="B411" s="2" t="s">
        <v>291</v>
      </c>
      <c r="C411" s="4" t="s">
        <v>155</v>
      </c>
      <c r="D411" s="4" t="s">
        <v>31</v>
      </c>
      <c r="E411" s="4" t="s">
        <v>18</v>
      </c>
      <c r="F411" s="4" t="s">
        <v>18</v>
      </c>
      <c r="G411" s="4" t="s">
        <v>27</v>
      </c>
    </row>
    <row r="412" ht="15.75" customHeight="1">
      <c r="A412" s="65">
        <v>510.0</v>
      </c>
      <c r="B412" s="2" t="s">
        <v>814</v>
      </c>
      <c r="C412" s="4" t="s">
        <v>155</v>
      </c>
      <c r="D412" s="4" t="s">
        <v>31</v>
      </c>
      <c r="E412" s="4" t="s">
        <v>7</v>
      </c>
      <c r="F412" s="4" t="s">
        <v>7</v>
      </c>
      <c r="G412" s="4" t="s">
        <v>68</v>
      </c>
    </row>
    <row r="413" ht="15.75" customHeight="1">
      <c r="A413" s="65">
        <v>728.0</v>
      </c>
      <c r="B413" s="2" t="s">
        <v>291</v>
      </c>
      <c r="C413" s="4" t="s">
        <v>155</v>
      </c>
      <c r="D413" s="4" t="s">
        <v>31</v>
      </c>
      <c r="E413" s="4" t="s">
        <v>18</v>
      </c>
      <c r="F413" s="4" t="s">
        <v>18</v>
      </c>
      <c r="G413" s="4" t="s">
        <v>27</v>
      </c>
    </row>
    <row r="414" ht="15.75" customHeight="1">
      <c r="A414" s="65">
        <v>768.0</v>
      </c>
      <c r="B414" s="2" t="s">
        <v>291</v>
      </c>
      <c r="C414" s="4" t="s">
        <v>155</v>
      </c>
      <c r="D414" s="4" t="s">
        <v>31</v>
      </c>
      <c r="E414" s="4" t="s">
        <v>18</v>
      </c>
      <c r="F414" s="4" t="s">
        <v>18</v>
      </c>
      <c r="G414" s="4"/>
    </row>
    <row r="415" ht="15.75" customHeight="1">
      <c r="A415" s="65">
        <v>477.0</v>
      </c>
      <c r="B415" s="2" t="s">
        <v>821</v>
      </c>
      <c r="C415" s="4" t="s">
        <v>155</v>
      </c>
      <c r="D415" s="4" t="s">
        <v>31</v>
      </c>
      <c r="E415" s="4" t="s">
        <v>18</v>
      </c>
      <c r="F415" s="4" t="s">
        <v>18</v>
      </c>
      <c r="G415" s="4" t="s">
        <v>27</v>
      </c>
    </row>
    <row r="416" ht="15.75" hidden="1" customHeight="1">
      <c r="A416" s="65">
        <v>420.0</v>
      </c>
      <c r="B416" s="2" t="s">
        <v>807</v>
      </c>
      <c r="C416" s="4" t="s">
        <v>331</v>
      </c>
      <c r="D416" s="4" t="s">
        <v>111</v>
      </c>
      <c r="E416" s="4" t="s">
        <v>18</v>
      </c>
      <c r="F416" s="4" t="s">
        <v>19</v>
      </c>
      <c r="G416" s="4" t="s">
        <v>68</v>
      </c>
    </row>
    <row r="417" ht="15.75" customHeight="1">
      <c r="A417" s="65">
        <v>327.0</v>
      </c>
      <c r="B417" s="2" t="s">
        <v>692</v>
      </c>
      <c r="C417" s="4" t="s">
        <v>693</v>
      </c>
      <c r="D417" s="4" t="s">
        <v>31</v>
      </c>
      <c r="E417" s="4" t="s">
        <v>18</v>
      </c>
      <c r="F417" s="4" t="s">
        <v>18</v>
      </c>
      <c r="G417" s="4" t="s">
        <v>244</v>
      </c>
    </row>
    <row r="418" ht="15.75" customHeight="1">
      <c r="A418" s="65">
        <v>93.0</v>
      </c>
      <c r="B418" s="2" t="s">
        <v>298</v>
      </c>
      <c r="C418" s="4" t="s">
        <v>255</v>
      </c>
      <c r="D418" s="4" t="s">
        <v>31</v>
      </c>
      <c r="E418" s="4" t="s">
        <v>7</v>
      </c>
      <c r="F418" s="4" t="s">
        <v>7</v>
      </c>
      <c r="G418" s="4"/>
    </row>
    <row r="419" ht="15.75" hidden="1" customHeight="1">
      <c r="A419" s="65">
        <v>425.0</v>
      </c>
      <c r="B419" s="2" t="s">
        <v>818</v>
      </c>
      <c r="C419" s="4" t="s">
        <v>819</v>
      </c>
      <c r="D419" s="4" t="s">
        <v>31</v>
      </c>
      <c r="E419" s="4" t="s">
        <v>18</v>
      </c>
      <c r="F419" s="4" t="s">
        <v>18</v>
      </c>
      <c r="G419" s="4" t="s">
        <v>68</v>
      </c>
    </row>
    <row r="420" ht="15.75" customHeight="1">
      <c r="A420" s="65">
        <v>1059.0</v>
      </c>
      <c r="B420" s="2" t="s">
        <v>832</v>
      </c>
      <c r="C420" s="4" t="s">
        <v>255</v>
      </c>
      <c r="D420" s="4" t="s">
        <v>111</v>
      </c>
      <c r="E420" s="4" t="s">
        <v>18</v>
      </c>
      <c r="F420" s="4" t="s">
        <v>7</v>
      </c>
      <c r="G420" s="4" t="s">
        <v>24</v>
      </c>
    </row>
    <row r="421" ht="15.75" customHeight="1">
      <c r="A421" s="65">
        <v>173.0</v>
      </c>
      <c r="B421" s="2" t="s">
        <v>496</v>
      </c>
      <c r="C421" s="4" t="s">
        <v>150</v>
      </c>
      <c r="D421" s="4" t="s">
        <v>31</v>
      </c>
      <c r="E421" s="4" t="s">
        <v>18</v>
      </c>
      <c r="F421" s="4" t="s">
        <v>18</v>
      </c>
      <c r="G421" s="4" t="s">
        <v>68</v>
      </c>
    </row>
    <row r="422" ht="15.75" hidden="1" customHeight="1">
      <c r="A422" s="65">
        <v>431.0</v>
      </c>
      <c r="B422" s="2" t="s">
        <v>828</v>
      </c>
      <c r="C422" s="4" t="s">
        <v>829</v>
      </c>
      <c r="D422" s="4" t="s">
        <v>111</v>
      </c>
      <c r="E422" s="4" t="s">
        <v>18</v>
      </c>
      <c r="F422" s="4" t="s">
        <v>18</v>
      </c>
      <c r="G422" s="4" t="s">
        <v>27</v>
      </c>
    </row>
    <row r="423" ht="15.75" hidden="1" customHeight="1">
      <c r="A423" s="65">
        <v>432.0</v>
      </c>
      <c r="B423" s="2" t="s">
        <v>588</v>
      </c>
      <c r="C423" s="4" t="s">
        <v>589</v>
      </c>
      <c r="D423" s="4" t="s">
        <v>111</v>
      </c>
      <c r="E423" s="4" t="s">
        <v>18</v>
      </c>
      <c r="F423" s="4" t="s">
        <v>18</v>
      </c>
      <c r="G423" s="4" t="s">
        <v>24</v>
      </c>
    </row>
    <row r="424" ht="15.75" hidden="1" customHeight="1">
      <c r="A424" s="65">
        <v>434.0</v>
      </c>
      <c r="B424" s="2" t="s">
        <v>836</v>
      </c>
      <c r="C424" s="4" t="s">
        <v>837</v>
      </c>
      <c r="D424" s="4" t="s">
        <v>33</v>
      </c>
      <c r="E424" s="4" t="s">
        <v>18</v>
      </c>
      <c r="F424" s="4" t="s">
        <v>18</v>
      </c>
      <c r="G424" s="4" t="s">
        <v>27</v>
      </c>
    </row>
    <row r="425" ht="15.75" customHeight="1">
      <c r="A425" s="65">
        <v>395.0</v>
      </c>
      <c r="B425" s="2" t="s">
        <v>496</v>
      </c>
      <c r="C425" s="4" t="s">
        <v>150</v>
      </c>
      <c r="D425" s="4" t="s">
        <v>31</v>
      </c>
      <c r="E425" s="4" t="s">
        <v>18</v>
      </c>
      <c r="F425" s="4" t="s">
        <v>18</v>
      </c>
      <c r="G425" s="4" t="s">
        <v>68</v>
      </c>
    </row>
    <row r="426" ht="15.75" customHeight="1">
      <c r="A426" s="65">
        <v>638.0</v>
      </c>
      <c r="B426" s="2" t="s">
        <v>843</v>
      </c>
      <c r="C426" s="4" t="s">
        <v>150</v>
      </c>
      <c r="D426" s="4" t="s">
        <v>31</v>
      </c>
      <c r="E426" s="4" t="s">
        <v>18</v>
      </c>
      <c r="F426" s="4" t="s">
        <v>18</v>
      </c>
      <c r="G426" s="4" t="s">
        <v>68</v>
      </c>
    </row>
    <row r="427" ht="15.75" customHeight="1">
      <c r="A427" s="65">
        <v>552.0</v>
      </c>
      <c r="B427" s="2" t="s">
        <v>846</v>
      </c>
      <c r="C427" s="4" t="s">
        <v>133</v>
      </c>
      <c r="D427" s="4" t="s">
        <v>31</v>
      </c>
      <c r="E427" s="4" t="s">
        <v>315</v>
      </c>
      <c r="F427" s="4" t="s">
        <v>7</v>
      </c>
      <c r="G427" s="4" t="s">
        <v>68</v>
      </c>
    </row>
    <row r="428" ht="15.75" customHeight="1">
      <c r="A428" s="65">
        <v>147.0</v>
      </c>
      <c r="B428" s="2" t="s">
        <v>448</v>
      </c>
      <c r="C428" s="4" t="s">
        <v>150</v>
      </c>
      <c r="D428" s="4" t="s">
        <v>31</v>
      </c>
      <c r="E428" s="4" t="s">
        <v>18</v>
      </c>
      <c r="F428" s="4" t="s">
        <v>7</v>
      </c>
      <c r="G428" s="4" t="s">
        <v>68</v>
      </c>
    </row>
    <row r="429" ht="15.75" hidden="1" customHeight="1">
      <c r="A429" s="65">
        <v>439.0</v>
      </c>
      <c r="B429" s="2" t="s">
        <v>844</v>
      </c>
      <c r="C429" s="4" t="s">
        <v>793</v>
      </c>
      <c r="D429" s="4" t="s">
        <v>31</v>
      </c>
      <c r="E429" s="4" t="s">
        <v>18</v>
      </c>
      <c r="F429" s="4" t="s">
        <v>18</v>
      </c>
      <c r="G429" s="4" t="s">
        <v>127</v>
      </c>
    </row>
    <row r="430" ht="15.75" hidden="1" customHeight="1">
      <c r="A430" s="65">
        <v>440.0</v>
      </c>
      <c r="B430" s="2" t="s">
        <v>847</v>
      </c>
      <c r="C430" s="4" t="s">
        <v>848</v>
      </c>
      <c r="D430" s="4" t="s">
        <v>111</v>
      </c>
      <c r="E430" s="4" t="s">
        <v>18</v>
      </c>
      <c r="F430" s="4" t="s">
        <v>18</v>
      </c>
      <c r="G430" s="4" t="s">
        <v>27</v>
      </c>
    </row>
    <row r="431" ht="15.75" hidden="1" customHeight="1">
      <c r="A431" s="65">
        <v>441.0</v>
      </c>
      <c r="B431" s="2" t="s">
        <v>505</v>
      </c>
      <c r="C431" s="4" t="s">
        <v>405</v>
      </c>
      <c r="D431" s="4" t="s">
        <v>31</v>
      </c>
      <c r="E431" s="4" t="s">
        <v>18</v>
      </c>
      <c r="F431" s="4" t="s">
        <v>18</v>
      </c>
      <c r="G431" s="4" t="s">
        <v>27</v>
      </c>
    </row>
    <row r="432" ht="15.75" customHeight="1">
      <c r="A432" s="65">
        <v>148.0</v>
      </c>
      <c r="B432" s="2" t="s">
        <v>448</v>
      </c>
      <c r="C432" s="4" t="s">
        <v>150</v>
      </c>
      <c r="D432" s="4" t="s">
        <v>31</v>
      </c>
      <c r="E432" s="4" t="s">
        <v>18</v>
      </c>
      <c r="F432" s="4" t="s">
        <v>18</v>
      </c>
      <c r="G432" s="4" t="s">
        <v>27</v>
      </c>
    </row>
    <row r="433" ht="15.75" customHeight="1">
      <c r="A433" s="65">
        <v>318.0</v>
      </c>
      <c r="B433" s="2" t="s">
        <v>448</v>
      </c>
      <c r="C433" s="4" t="s">
        <v>150</v>
      </c>
      <c r="D433" s="4" t="s">
        <v>31</v>
      </c>
      <c r="E433" s="4" t="s">
        <v>7</v>
      </c>
      <c r="F433" s="4" t="s">
        <v>7</v>
      </c>
      <c r="G433" s="4" t="s">
        <v>24</v>
      </c>
    </row>
    <row r="434" ht="15.75" hidden="1" customHeight="1">
      <c r="A434" s="65">
        <v>445.0</v>
      </c>
      <c r="B434" s="2" t="s">
        <v>847</v>
      </c>
      <c r="C434" s="4" t="s">
        <v>848</v>
      </c>
      <c r="D434" s="4" t="s">
        <v>111</v>
      </c>
      <c r="E434" s="4" t="s">
        <v>18</v>
      </c>
      <c r="F434" s="4" t="s">
        <v>18</v>
      </c>
      <c r="G434" s="4" t="s">
        <v>127</v>
      </c>
    </row>
    <row r="435" ht="15.75" customHeight="1">
      <c r="A435" s="65">
        <v>53.0</v>
      </c>
      <c r="B435" s="2" t="s">
        <v>209</v>
      </c>
      <c r="C435" s="4" t="s">
        <v>150</v>
      </c>
      <c r="D435" s="4" t="s">
        <v>31</v>
      </c>
      <c r="E435" s="4" t="s">
        <v>18</v>
      </c>
      <c r="F435" s="4" t="s">
        <v>18</v>
      </c>
      <c r="G435" s="4" t="s">
        <v>27</v>
      </c>
    </row>
    <row r="436" ht="15.75" customHeight="1">
      <c r="A436" s="65">
        <v>892.0</v>
      </c>
      <c r="B436" s="2" t="s">
        <v>209</v>
      </c>
      <c r="C436" s="4" t="s">
        <v>150</v>
      </c>
      <c r="D436" s="4" t="s">
        <v>31</v>
      </c>
      <c r="E436" s="4" t="s">
        <v>18</v>
      </c>
      <c r="F436" s="4" t="s">
        <v>18</v>
      </c>
      <c r="G436" s="4" t="s">
        <v>68</v>
      </c>
    </row>
    <row r="437" ht="15.75" hidden="1" customHeight="1">
      <c r="A437" s="65">
        <v>449.0</v>
      </c>
      <c r="B437" s="2" t="s">
        <v>664</v>
      </c>
      <c r="C437" s="4" t="s">
        <v>665</v>
      </c>
      <c r="D437" s="4" t="s">
        <v>35</v>
      </c>
      <c r="E437" s="4" t="s">
        <v>18</v>
      </c>
      <c r="F437" s="4" t="s">
        <v>18</v>
      </c>
      <c r="G437" s="4" t="s">
        <v>127</v>
      </c>
    </row>
    <row r="438" ht="15.75" customHeight="1">
      <c r="A438" s="65">
        <v>894.0</v>
      </c>
      <c r="B438" s="2" t="s">
        <v>209</v>
      </c>
      <c r="C438" s="4" t="s">
        <v>150</v>
      </c>
      <c r="D438" s="4" t="s">
        <v>31</v>
      </c>
      <c r="E438" s="4" t="s">
        <v>18</v>
      </c>
      <c r="F438" s="4" t="s">
        <v>18</v>
      </c>
      <c r="G438" s="4" t="s">
        <v>68</v>
      </c>
    </row>
    <row r="439" ht="15.75" customHeight="1">
      <c r="A439" s="65">
        <v>645.0</v>
      </c>
      <c r="B439" s="2" t="s">
        <v>864</v>
      </c>
      <c r="C439" s="4" t="s">
        <v>150</v>
      </c>
      <c r="D439" s="4" t="s">
        <v>31</v>
      </c>
      <c r="E439" s="4" t="s">
        <v>18</v>
      </c>
      <c r="F439" s="4" t="s">
        <v>18</v>
      </c>
      <c r="G439" s="4" t="s">
        <v>68</v>
      </c>
    </row>
    <row r="440" ht="15.75" customHeight="1">
      <c r="A440" s="65">
        <v>549.0</v>
      </c>
      <c r="B440" s="2" t="s">
        <v>867</v>
      </c>
      <c r="C440" s="4" t="s">
        <v>133</v>
      </c>
      <c r="D440" s="4" t="s">
        <v>31</v>
      </c>
      <c r="E440" s="4" t="s">
        <v>18</v>
      </c>
      <c r="F440" s="4" t="s">
        <v>19</v>
      </c>
      <c r="G440" s="4" t="s">
        <v>68</v>
      </c>
    </row>
    <row r="441" ht="15.75" customHeight="1">
      <c r="A441" s="65">
        <v>165.0</v>
      </c>
      <c r="B441" s="2" t="s">
        <v>480</v>
      </c>
      <c r="C441" s="4" t="s">
        <v>481</v>
      </c>
      <c r="D441" s="4" t="s">
        <v>32</v>
      </c>
      <c r="E441" s="4" t="s">
        <v>18</v>
      </c>
      <c r="F441" s="4" t="s">
        <v>18</v>
      </c>
      <c r="G441" s="4" t="s">
        <v>68</v>
      </c>
    </row>
    <row r="442" ht="15.75" hidden="1" customHeight="1">
      <c r="A442" s="65">
        <v>455.0</v>
      </c>
      <c r="B442" s="2" t="s">
        <v>871</v>
      </c>
      <c r="C442" s="4" t="s">
        <v>872</v>
      </c>
      <c r="D442" s="4" t="s">
        <v>31</v>
      </c>
      <c r="E442" s="4" t="s">
        <v>18</v>
      </c>
      <c r="F442" s="4" t="s">
        <v>18</v>
      </c>
      <c r="G442" s="4" t="s">
        <v>24</v>
      </c>
    </row>
    <row r="443" ht="15.75" customHeight="1">
      <c r="A443" s="65">
        <v>413.0</v>
      </c>
      <c r="B443" s="2" t="s">
        <v>480</v>
      </c>
      <c r="C443" s="4" t="s">
        <v>481</v>
      </c>
      <c r="D443" s="4" t="s">
        <v>33</v>
      </c>
      <c r="E443" s="4" t="s">
        <v>18</v>
      </c>
      <c r="F443" s="4" t="s">
        <v>18</v>
      </c>
      <c r="G443" s="4" t="s">
        <v>27</v>
      </c>
    </row>
    <row r="444" ht="15.75" customHeight="1">
      <c r="A444" s="65">
        <v>7.0</v>
      </c>
      <c r="B444" s="2" t="s">
        <v>75</v>
      </c>
      <c r="C444" s="4" t="s">
        <v>76</v>
      </c>
      <c r="D444" s="4" t="s">
        <v>31</v>
      </c>
      <c r="E444" s="4" t="s">
        <v>18</v>
      </c>
      <c r="F444" s="4" t="s">
        <v>18</v>
      </c>
      <c r="G444" s="4" t="s">
        <v>27</v>
      </c>
    </row>
    <row r="445" ht="15.75" customHeight="1">
      <c r="A445" s="65">
        <v>242.0</v>
      </c>
      <c r="B445" s="2" t="s">
        <v>591</v>
      </c>
      <c r="C445" s="4" t="s">
        <v>592</v>
      </c>
      <c r="D445" s="4" t="s">
        <v>35</v>
      </c>
      <c r="E445" s="4" t="s">
        <v>18</v>
      </c>
      <c r="F445" s="4" t="s">
        <v>18</v>
      </c>
      <c r="G445" s="4" t="s">
        <v>68</v>
      </c>
    </row>
    <row r="446" ht="15.75" customHeight="1">
      <c r="A446" s="65">
        <v>132.0</v>
      </c>
      <c r="B446" s="2" t="s">
        <v>401</v>
      </c>
      <c r="C446" s="4" t="s">
        <v>403</v>
      </c>
      <c r="D446" s="4" t="s">
        <v>33</v>
      </c>
      <c r="E446" s="4" t="s">
        <v>18</v>
      </c>
      <c r="F446" s="4" t="s">
        <v>7</v>
      </c>
      <c r="G446" s="4" t="s">
        <v>68</v>
      </c>
    </row>
    <row r="447" ht="15.75" hidden="1" customHeight="1">
      <c r="A447" s="65">
        <v>461.0</v>
      </c>
      <c r="B447" s="2" t="s">
        <v>881</v>
      </c>
      <c r="C447" s="4" t="s">
        <v>882</v>
      </c>
      <c r="D447" s="4" t="s">
        <v>35</v>
      </c>
      <c r="E447" s="4" t="s">
        <v>18</v>
      </c>
      <c r="F447" s="4" t="s">
        <v>18</v>
      </c>
      <c r="G447" s="4" t="s">
        <v>27</v>
      </c>
    </row>
    <row r="448" ht="15.75" customHeight="1">
      <c r="A448" s="65">
        <v>858.0</v>
      </c>
      <c r="B448" s="2" t="s">
        <v>179</v>
      </c>
      <c r="C448" s="4" t="s">
        <v>885</v>
      </c>
      <c r="D448" s="4" t="s">
        <v>31</v>
      </c>
      <c r="E448" s="4" t="s">
        <v>18</v>
      </c>
      <c r="F448" s="4" t="s">
        <v>7</v>
      </c>
      <c r="G448" s="4" t="s">
        <v>27</v>
      </c>
    </row>
    <row r="449" ht="15.75" customHeight="1">
      <c r="A449" s="65">
        <v>44.0</v>
      </c>
      <c r="B449" s="2" t="s">
        <v>179</v>
      </c>
      <c r="C449" s="4" t="s">
        <v>180</v>
      </c>
      <c r="D449" s="4" t="s">
        <v>31</v>
      </c>
      <c r="E449" s="4" t="s">
        <v>7</v>
      </c>
      <c r="F449" s="4" t="s">
        <v>7</v>
      </c>
      <c r="G449" s="4" t="s">
        <v>24</v>
      </c>
    </row>
    <row r="450" ht="15.75" customHeight="1">
      <c r="A450" s="65">
        <v>4.0</v>
      </c>
      <c r="B450" s="2" t="s">
        <v>66</v>
      </c>
      <c r="C450" s="4" t="s">
        <v>67</v>
      </c>
      <c r="D450" s="4" t="s">
        <v>31</v>
      </c>
      <c r="E450" s="4" t="s">
        <v>7</v>
      </c>
      <c r="F450" s="4" t="s">
        <v>7</v>
      </c>
      <c r="G450" s="4" t="s">
        <v>68</v>
      </c>
    </row>
    <row r="451" ht="15.75" customHeight="1">
      <c r="A451" s="65">
        <v>104.0</v>
      </c>
      <c r="B451" s="2" t="s">
        <v>66</v>
      </c>
      <c r="C451" s="4" t="s">
        <v>67</v>
      </c>
      <c r="D451" s="4" t="s">
        <v>31</v>
      </c>
      <c r="E451" s="4" t="s">
        <v>7</v>
      </c>
      <c r="F451" s="4" t="s">
        <v>7</v>
      </c>
      <c r="G451" s="4" t="s">
        <v>68</v>
      </c>
    </row>
    <row r="452" ht="15.75" customHeight="1">
      <c r="A452" s="65">
        <v>62.0</v>
      </c>
      <c r="B452" s="2" t="s">
        <v>228</v>
      </c>
      <c r="C452" s="4" t="s">
        <v>229</v>
      </c>
      <c r="D452" s="4"/>
      <c r="E452" s="4" t="s">
        <v>18</v>
      </c>
      <c r="F452" s="4" t="s">
        <v>7</v>
      </c>
      <c r="G452" s="4" t="s">
        <v>68</v>
      </c>
    </row>
    <row r="453" ht="15.75" hidden="1" customHeight="1">
      <c r="A453" s="65">
        <v>467.0</v>
      </c>
      <c r="B453" s="2" t="s">
        <v>554</v>
      </c>
      <c r="C453" s="4" t="s">
        <v>555</v>
      </c>
      <c r="D453" s="4" t="s">
        <v>31</v>
      </c>
      <c r="E453" s="4" t="s">
        <v>18</v>
      </c>
      <c r="F453" s="4" t="s">
        <v>18</v>
      </c>
      <c r="G453" s="4" t="s">
        <v>27</v>
      </c>
    </row>
    <row r="454" ht="15.75" customHeight="1">
      <c r="A454" s="65">
        <v>213.0</v>
      </c>
      <c r="B454" s="2" t="s">
        <v>551</v>
      </c>
      <c r="C454" s="4" t="s">
        <v>229</v>
      </c>
      <c r="D454" s="4" t="s">
        <v>31</v>
      </c>
      <c r="E454" s="4" t="s">
        <v>18</v>
      </c>
      <c r="F454" s="4" t="s">
        <v>18</v>
      </c>
      <c r="G454" s="4" t="s">
        <v>68</v>
      </c>
    </row>
    <row r="455" ht="15.75" customHeight="1">
      <c r="A455" s="65">
        <v>142.0</v>
      </c>
      <c r="B455" s="2" t="s">
        <v>430</v>
      </c>
      <c r="C455" s="4" t="s">
        <v>229</v>
      </c>
      <c r="D455" s="4" t="s">
        <v>31</v>
      </c>
      <c r="E455" s="4" t="s">
        <v>18</v>
      </c>
      <c r="F455" s="4" t="s">
        <v>18</v>
      </c>
      <c r="G455" s="4" t="s">
        <v>127</v>
      </c>
    </row>
    <row r="456" ht="15.75" customHeight="1">
      <c r="A456" s="65">
        <v>101.0</v>
      </c>
      <c r="B456" s="2" t="s">
        <v>312</v>
      </c>
      <c r="C456" s="4" t="s">
        <v>85</v>
      </c>
      <c r="D456" s="4" t="s">
        <v>31</v>
      </c>
      <c r="E456" s="4"/>
      <c r="F456" s="4" t="s">
        <v>7</v>
      </c>
      <c r="G456" s="4" t="s">
        <v>24</v>
      </c>
    </row>
    <row r="457" ht="15.75" customHeight="1">
      <c r="A457" s="65">
        <v>415.0</v>
      </c>
      <c r="B457" s="2" t="s">
        <v>801</v>
      </c>
      <c r="C457" s="4" t="s">
        <v>229</v>
      </c>
      <c r="D457" s="4" t="s">
        <v>31</v>
      </c>
      <c r="E457" s="4" t="s">
        <v>7</v>
      </c>
      <c r="F457" s="4" t="s">
        <v>7</v>
      </c>
      <c r="G457" s="4" t="s">
        <v>68</v>
      </c>
    </row>
    <row r="458" ht="15.75" hidden="1" customHeight="1">
      <c r="A458" s="65">
        <v>473.0</v>
      </c>
      <c r="B458" s="2" t="s">
        <v>516</v>
      </c>
      <c r="C458" s="4" t="s">
        <v>517</v>
      </c>
      <c r="D458" s="4" t="s">
        <v>111</v>
      </c>
      <c r="E458" s="4" t="s">
        <v>18</v>
      </c>
      <c r="F458" s="4" t="s">
        <v>18</v>
      </c>
      <c r="G458" s="4" t="s">
        <v>24</v>
      </c>
    </row>
    <row r="459" ht="15.75" customHeight="1">
      <c r="A459" s="65">
        <v>145.0</v>
      </c>
      <c r="B459" s="2" t="s">
        <v>442</v>
      </c>
      <c r="C459" s="4" t="s">
        <v>85</v>
      </c>
      <c r="D459" s="4" t="s">
        <v>31</v>
      </c>
      <c r="E459" s="4" t="s">
        <v>18</v>
      </c>
      <c r="F459" s="4" t="s">
        <v>7</v>
      </c>
      <c r="G459" s="4" t="s">
        <v>27</v>
      </c>
    </row>
    <row r="460" ht="15.75" hidden="1" customHeight="1">
      <c r="A460" s="65">
        <v>475.0</v>
      </c>
      <c r="B460" s="2" t="s">
        <v>902</v>
      </c>
      <c r="C460" s="4" t="s">
        <v>334</v>
      </c>
      <c r="D460" s="4" t="s">
        <v>35</v>
      </c>
      <c r="E460" s="4" t="s">
        <v>18</v>
      </c>
      <c r="F460" s="4" t="s">
        <v>7</v>
      </c>
      <c r="G460" s="4" t="s">
        <v>68</v>
      </c>
    </row>
    <row r="461" ht="15.75" customHeight="1">
      <c r="A461" s="65">
        <v>11.0</v>
      </c>
      <c r="B461" s="2" t="s">
        <v>96</v>
      </c>
      <c r="C461" s="4" t="s">
        <v>85</v>
      </c>
      <c r="D461" s="4" t="s">
        <v>31</v>
      </c>
      <c r="E461" s="4" t="s">
        <v>18</v>
      </c>
      <c r="F461" s="4" t="s">
        <v>18</v>
      </c>
      <c r="G461" s="4" t="s">
        <v>68</v>
      </c>
    </row>
    <row r="462" ht="15.75" hidden="1" customHeight="1">
      <c r="A462" s="65">
        <v>478.0</v>
      </c>
      <c r="B462" s="2" t="s">
        <v>905</v>
      </c>
      <c r="C462" s="4" t="s">
        <v>798</v>
      </c>
      <c r="D462" s="4" t="s">
        <v>31</v>
      </c>
      <c r="E462" s="4" t="s">
        <v>18</v>
      </c>
      <c r="F462" s="4" t="s">
        <v>18</v>
      </c>
      <c r="G462" s="4" t="s">
        <v>27</v>
      </c>
    </row>
    <row r="463" ht="15.75" hidden="1" customHeight="1">
      <c r="A463" s="65">
        <v>479.0</v>
      </c>
      <c r="B463" s="2" t="s">
        <v>656</v>
      </c>
      <c r="C463" s="4" t="s">
        <v>657</v>
      </c>
      <c r="D463" s="4" t="s">
        <v>31</v>
      </c>
      <c r="E463" s="4" t="s">
        <v>18</v>
      </c>
      <c r="F463" s="4" t="s">
        <v>18</v>
      </c>
      <c r="G463" s="4" t="s">
        <v>127</v>
      </c>
    </row>
    <row r="464" ht="15.75" customHeight="1">
      <c r="A464" s="65">
        <v>354.0</v>
      </c>
      <c r="B464" s="2" t="s">
        <v>96</v>
      </c>
      <c r="C464" s="4" t="s">
        <v>85</v>
      </c>
      <c r="D464" s="4" t="s">
        <v>31</v>
      </c>
      <c r="E464" s="4" t="s">
        <v>19</v>
      </c>
      <c r="F464" s="4" t="s">
        <v>19</v>
      </c>
      <c r="G464" s="4"/>
    </row>
    <row r="465" ht="15.75" customHeight="1">
      <c r="A465" s="65">
        <v>214.0</v>
      </c>
      <c r="B465" s="2" t="s">
        <v>552</v>
      </c>
      <c r="C465" s="4" t="s">
        <v>553</v>
      </c>
      <c r="D465" s="4" t="s">
        <v>32</v>
      </c>
      <c r="E465" s="4" t="s">
        <v>18</v>
      </c>
      <c r="F465" s="4" t="s">
        <v>18</v>
      </c>
      <c r="G465" s="4" t="s">
        <v>68</v>
      </c>
    </row>
    <row r="466" ht="15.75" customHeight="1">
      <c r="A466" s="65">
        <v>565.0</v>
      </c>
      <c r="B466" s="2" t="s">
        <v>912</v>
      </c>
      <c r="C466" s="4" t="s">
        <v>913</v>
      </c>
      <c r="D466" s="4" t="s">
        <v>33</v>
      </c>
      <c r="E466" s="4" t="s">
        <v>18</v>
      </c>
      <c r="F466" s="4" t="s">
        <v>19</v>
      </c>
      <c r="G466" s="4" t="s">
        <v>27</v>
      </c>
    </row>
    <row r="467" ht="15.75" hidden="1" customHeight="1">
      <c r="A467" s="65">
        <v>483.0</v>
      </c>
      <c r="B467" s="2" t="s">
        <v>916</v>
      </c>
      <c r="C467" s="4" t="s">
        <v>917</v>
      </c>
      <c r="D467" s="4" t="s">
        <v>33</v>
      </c>
      <c r="E467" s="4" t="s">
        <v>18</v>
      </c>
      <c r="F467" s="4" t="s">
        <v>18</v>
      </c>
      <c r="G467" s="4" t="s">
        <v>27</v>
      </c>
    </row>
    <row r="468" ht="15.75" hidden="1" customHeight="1">
      <c r="A468" s="65">
        <v>484.0</v>
      </c>
      <c r="B468" s="2" t="s">
        <v>921</v>
      </c>
      <c r="C468" s="4" t="s">
        <v>922</v>
      </c>
      <c r="D468" s="4" t="s">
        <v>31</v>
      </c>
      <c r="E468" s="4" t="s">
        <v>18</v>
      </c>
      <c r="F468" s="4" t="s">
        <v>19</v>
      </c>
      <c r="G468" s="4" t="s">
        <v>68</v>
      </c>
    </row>
    <row r="469" ht="15.75" hidden="1" customHeight="1">
      <c r="A469" s="65">
        <v>485.0</v>
      </c>
      <c r="B469" s="2" t="s">
        <v>516</v>
      </c>
      <c r="C469" s="4" t="s">
        <v>517</v>
      </c>
      <c r="D469" s="4" t="s">
        <v>111</v>
      </c>
      <c r="E469" s="4" t="s">
        <v>18</v>
      </c>
      <c r="F469" s="4" t="s">
        <v>18</v>
      </c>
      <c r="G469" s="4" t="s">
        <v>27</v>
      </c>
    </row>
    <row r="470" ht="15.75" hidden="1" customHeight="1">
      <c r="A470" s="65">
        <v>486.0</v>
      </c>
      <c r="B470" s="2" t="s">
        <v>925</v>
      </c>
      <c r="C470" s="4" t="s">
        <v>926</v>
      </c>
      <c r="D470" s="4" t="s">
        <v>31</v>
      </c>
      <c r="E470" s="4" t="s">
        <v>18</v>
      </c>
      <c r="F470" s="4" t="s">
        <v>18</v>
      </c>
      <c r="G470" s="4" t="s">
        <v>27</v>
      </c>
    </row>
    <row r="471" ht="15.75" customHeight="1">
      <c r="A471" s="65">
        <v>936.0</v>
      </c>
      <c r="B471" s="2" t="s">
        <v>927</v>
      </c>
      <c r="C471" s="4" t="s">
        <v>148</v>
      </c>
      <c r="D471" s="4" t="s">
        <v>31</v>
      </c>
      <c r="E471" s="4" t="s">
        <v>18</v>
      </c>
      <c r="F471" s="4" t="s">
        <v>18</v>
      </c>
      <c r="G471" s="4" t="s">
        <v>27</v>
      </c>
    </row>
    <row r="472" ht="15.75" hidden="1" customHeight="1">
      <c r="A472" s="65">
        <v>490.0</v>
      </c>
      <c r="B472" s="2" t="s">
        <v>930</v>
      </c>
      <c r="C472" s="4" t="s">
        <v>932</v>
      </c>
      <c r="D472" s="4" t="s">
        <v>111</v>
      </c>
      <c r="E472" s="4" t="s">
        <v>18</v>
      </c>
      <c r="F472" s="4" t="s">
        <v>18</v>
      </c>
      <c r="G472" s="4" t="s">
        <v>27</v>
      </c>
    </row>
    <row r="473" ht="15.75" hidden="1" customHeight="1">
      <c r="A473" s="65">
        <v>491.0</v>
      </c>
      <c r="B473" s="2" t="s">
        <v>934</v>
      </c>
      <c r="C473" s="4" t="s">
        <v>935</v>
      </c>
      <c r="D473" s="4" t="s">
        <v>31</v>
      </c>
      <c r="E473" s="4" t="s">
        <v>18</v>
      </c>
      <c r="F473" s="4" t="s">
        <v>18</v>
      </c>
      <c r="G473" s="4" t="s">
        <v>27</v>
      </c>
    </row>
    <row r="474" ht="15.75" hidden="1" customHeight="1">
      <c r="A474" s="65">
        <v>492.0</v>
      </c>
      <c r="B474" s="2" t="s">
        <v>937</v>
      </c>
      <c r="C474" s="4" t="s">
        <v>938</v>
      </c>
      <c r="D474" s="4" t="s">
        <v>31</v>
      </c>
      <c r="E474" s="4" t="s">
        <v>315</v>
      </c>
      <c r="F474" s="4" t="s">
        <v>7</v>
      </c>
      <c r="G474" s="4" t="s">
        <v>68</v>
      </c>
    </row>
    <row r="475" ht="15.75" hidden="1" customHeight="1">
      <c r="A475" s="65">
        <v>493.0</v>
      </c>
      <c r="B475" s="2" t="s">
        <v>940</v>
      </c>
      <c r="C475" s="4" t="s">
        <v>941</v>
      </c>
      <c r="D475" s="4" t="s">
        <v>111</v>
      </c>
      <c r="E475" s="4" t="s">
        <v>18</v>
      </c>
      <c r="F475" s="4" t="s">
        <v>18</v>
      </c>
      <c r="G475" s="4" t="s">
        <v>27</v>
      </c>
    </row>
    <row r="476" ht="15.75" hidden="1" customHeight="1">
      <c r="A476" s="65">
        <v>494.0</v>
      </c>
      <c r="B476" s="2" t="s">
        <v>704</v>
      </c>
      <c r="C476" s="4" t="s">
        <v>705</v>
      </c>
      <c r="D476" s="4" t="s">
        <v>111</v>
      </c>
      <c r="E476" s="4" t="s">
        <v>18</v>
      </c>
      <c r="F476" s="4" t="s">
        <v>18</v>
      </c>
      <c r="G476" s="4" t="s">
        <v>27</v>
      </c>
    </row>
    <row r="477" ht="15.75" hidden="1" customHeight="1">
      <c r="A477" s="65">
        <v>495.0</v>
      </c>
      <c r="B477" s="2" t="s">
        <v>946</v>
      </c>
      <c r="C477" s="4" t="s">
        <v>932</v>
      </c>
      <c r="D477" s="4" t="s">
        <v>31</v>
      </c>
      <c r="E477" s="4" t="s">
        <v>18</v>
      </c>
      <c r="F477" s="4" t="s">
        <v>18</v>
      </c>
      <c r="G477" s="4" t="s">
        <v>27</v>
      </c>
    </row>
    <row r="478" ht="15.75" hidden="1" customHeight="1">
      <c r="A478" s="65">
        <v>496.0</v>
      </c>
      <c r="B478" s="2" t="s">
        <v>948</v>
      </c>
      <c r="C478" s="4" t="s">
        <v>949</v>
      </c>
      <c r="D478" s="4" t="s">
        <v>33</v>
      </c>
      <c r="E478" s="4" t="s">
        <v>18</v>
      </c>
      <c r="F478" s="4" t="s">
        <v>18</v>
      </c>
      <c r="G478" s="4" t="s">
        <v>24</v>
      </c>
    </row>
    <row r="479" ht="15.75" customHeight="1">
      <c r="A479" s="65">
        <v>13.0</v>
      </c>
      <c r="B479" s="2" t="s">
        <v>101</v>
      </c>
      <c r="C479" s="4" t="s">
        <v>102</v>
      </c>
      <c r="D479" s="4" t="s">
        <v>31</v>
      </c>
      <c r="E479" s="4" t="s">
        <v>18</v>
      </c>
      <c r="F479" s="4" t="s">
        <v>7</v>
      </c>
      <c r="G479" s="4" t="s">
        <v>68</v>
      </c>
    </row>
    <row r="480" ht="15.75" hidden="1" customHeight="1">
      <c r="A480" s="65">
        <v>498.0</v>
      </c>
      <c r="B480" s="2" t="s">
        <v>951</v>
      </c>
      <c r="C480" s="4" t="s">
        <v>952</v>
      </c>
      <c r="D480" s="4" t="s">
        <v>31</v>
      </c>
      <c r="E480" s="4" t="s">
        <v>7</v>
      </c>
      <c r="F480" s="4" t="s">
        <v>7</v>
      </c>
      <c r="G480" s="4" t="s">
        <v>68</v>
      </c>
    </row>
    <row r="481" ht="15.75" hidden="1" customHeight="1">
      <c r="A481" s="65">
        <v>500.0</v>
      </c>
      <c r="B481" s="2" t="s">
        <v>617</v>
      </c>
      <c r="C481" s="4" t="s">
        <v>618</v>
      </c>
      <c r="D481" s="4" t="s">
        <v>111</v>
      </c>
      <c r="E481" s="4" t="s">
        <v>18</v>
      </c>
      <c r="F481" s="4" t="s">
        <v>18</v>
      </c>
      <c r="G481" s="4" t="s">
        <v>68</v>
      </c>
    </row>
    <row r="482" ht="15.75" customHeight="1">
      <c r="A482" s="65">
        <v>86.0</v>
      </c>
      <c r="B482" s="2" t="s">
        <v>101</v>
      </c>
      <c r="C482" s="4" t="s">
        <v>102</v>
      </c>
      <c r="D482" s="4" t="s">
        <v>31</v>
      </c>
      <c r="E482" s="4" t="s">
        <v>18</v>
      </c>
      <c r="F482" s="4" t="s">
        <v>7</v>
      </c>
      <c r="G482" s="4" t="s">
        <v>68</v>
      </c>
    </row>
    <row r="483" ht="15.75" customHeight="1">
      <c r="A483" s="65">
        <v>272.0</v>
      </c>
      <c r="B483" s="2" t="s">
        <v>633</v>
      </c>
      <c r="C483" s="4" t="s">
        <v>553</v>
      </c>
      <c r="D483" s="4" t="s">
        <v>31</v>
      </c>
      <c r="E483" s="4" t="s">
        <v>7</v>
      </c>
      <c r="F483" s="4" t="s">
        <v>7</v>
      </c>
      <c r="G483" s="4" t="s">
        <v>68</v>
      </c>
    </row>
    <row r="484" ht="15.75" customHeight="1">
      <c r="A484" s="65">
        <v>249.0</v>
      </c>
      <c r="B484" s="2" t="s">
        <v>600</v>
      </c>
      <c r="C484" s="4" t="s">
        <v>72</v>
      </c>
      <c r="D484" s="4" t="s">
        <v>31</v>
      </c>
      <c r="E484" s="4" t="s">
        <v>7</v>
      </c>
      <c r="F484" s="4" t="s">
        <v>7</v>
      </c>
      <c r="G484" s="4" t="s">
        <v>68</v>
      </c>
    </row>
    <row r="485" ht="15.75" hidden="1" customHeight="1">
      <c r="A485" s="65">
        <v>504.0</v>
      </c>
      <c r="B485" s="2" t="s">
        <v>958</v>
      </c>
      <c r="C485" s="4" t="s">
        <v>553</v>
      </c>
      <c r="D485" s="4" t="s">
        <v>32</v>
      </c>
      <c r="E485" s="4" t="s">
        <v>18</v>
      </c>
      <c r="F485" s="4" t="s">
        <v>18</v>
      </c>
      <c r="G485" s="4" t="s">
        <v>68</v>
      </c>
    </row>
    <row r="486" ht="15.75" hidden="1" customHeight="1">
      <c r="A486" s="65">
        <v>506.0</v>
      </c>
      <c r="B486" s="2" t="s">
        <v>404</v>
      </c>
      <c r="C486" s="4" t="s">
        <v>405</v>
      </c>
      <c r="D486" s="4" t="s">
        <v>31</v>
      </c>
      <c r="E486" s="4" t="s">
        <v>18</v>
      </c>
      <c r="F486" s="4" t="s">
        <v>7</v>
      </c>
      <c r="G486" s="4" t="s">
        <v>68</v>
      </c>
    </row>
    <row r="487" ht="15.75" customHeight="1">
      <c r="A487" s="65">
        <v>344.0</v>
      </c>
      <c r="B487" s="2" t="s">
        <v>713</v>
      </c>
      <c r="C487" s="4" t="s">
        <v>72</v>
      </c>
      <c r="D487" s="4" t="s">
        <v>31</v>
      </c>
      <c r="E487" s="4" t="s">
        <v>18</v>
      </c>
      <c r="F487" s="4" t="s">
        <v>19</v>
      </c>
      <c r="G487" s="4" t="s">
        <v>68</v>
      </c>
    </row>
    <row r="488" ht="15.75" customHeight="1">
      <c r="A488" s="65">
        <v>460.0</v>
      </c>
      <c r="B488" s="2" t="s">
        <v>713</v>
      </c>
      <c r="C488" s="4" t="s">
        <v>72</v>
      </c>
      <c r="D488" s="4" t="s">
        <v>31</v>
      </c>
      <c r="E488" s="4" t="s">
        <v>18</v>
      </c>
      <c r="F488" s="4" t="s">
        <v>18</v>
      </c>
      <c r="G488" s="4" t="s">
        <v>24</v>
      </c>
    </row>
    <row r="489" ht="15.75" hidden="1" customHeight="1">
      <c r="A489" s="65">
        <v>511.0</v>
      </c>
      <c r="B489" s="2" t="s">
        <v>583</v>
      </c>
      <c r="C489" s="4" t="s">
        <v>584</v>
      </c>
      <c r="D489" s="4" t="s">
        <v>111</v>
      </c>
      <c r="E489" s="4" t="s">
        <v>18</v>
      </c>
      <c r="F489" s="4" t="s">
        <v>18</v>
      </c>
      <c r="G489" s="4" t="s">
        <v>27</v>
      </c>
    </row>
    <row r="490" ht="15.75" customHeight="1">
      <c r="A490" s="65">
        <v>314.0</v>
      </c>
      <c r="B490" s="2" t="s">
        <v>683</v>
      </c>
      <c r="C490" s="4" t="s">
        <v>72</v>
      </c>
      <c r="D490" s="4" t="s">
        <v>31</v>
      </c>
      <c r="E490" s="4" t="s">
        <v>18</v>
      </c>
      <c r="F490" s="4" t="s">
        <v>18</v>
      </c>
      <c r="G490" s="4" t="s">
        <v>27</v>
      </c>
    </row>
    <row r="491" ht="15.75" customHeight="1">
      <c r="A491" s="65">
        <v>606.0</v>
      </c>
      <c r="B491" s="2" t="s">
        <v>964</v>
      </c>
      <c r="C491" s="4" t="s">
        <v>72</v>
      </c>
      <c r="D491" s="4" t="s">
        <v>31</v>
      </c>
      <c r="E491" s="4" t="s">
        <v>18</v>
      </c>
      <c r="F491" s="4" t="s">
        <v>18</v>
      </c>
      <c r="G491" s="4" t="s">
        <v>27</v>
      </c>
    </row>
    <row r="492" ht="15.75" customHeight="1">
      <c r="A492" s="65">
        <v>607.0</v>
      </c>
      <c r="B492" s="2" t="s">
        <v>964</v>
      </c>
      <c r="C492" s="4" t="s">
        <v>72</v>
      </c>
      <c r="D492" s="4" t="s">
        <v>31</v>
      </c>
      <c r="E492" s="4" t="s">
        <v>18</v>
      </c>
      <c r="F492" s="4" t="s">
        <v>18</v>
      </c>
      <c r="G492" s="4" t="s">
        <v>27</v>
      </c>
    </row>
    <row r="493" ht="15.75" customHeight="1">
      <c r="A493" s="65">
        <v>608.0</v>
      </c>
      <c r="B493" s="2" t="s">
        <v>964</v>
      </c>
      <c r="C493" s="4" t="s">
        <v>72</v>
      </c>
      <c r="D493" s="4" t="s">
        <v>31</v>
      </c>
      <c r="E493" s="4" t="s">
        <v>18</v>
      </c>
      <c r="F493" s="4" t="s">
        <v>19</v>
      </c>
      <c r="G493" s="4" t="s">
        <v>27</v>
      </c>
    </row>
    <row r="494" ht="15.75" customHeight="1">
      <c r="A494" s="65">
        <v>843.0</v>
      </c>
      <c r="B494" s="2" t="s">
        <v>966</v>
      </c>
      <c r="C494" s="4" t="s">
        <v>72</v>
      </c>
      <c r="D494" s="4" t="s">
        <v>31</v>
      </c>
      <c r="E494" s="4" t="s">
        <v>18</v>
      </c>
      <c r="F494" s="4" t="s">
        <v>18</v>
      </c>
      <c r="G494" s="4" t="s">
        <v>27</v>
      </c>
    </row>
    <row r="495" ht="15.75" hidden="1" customHeight="1">
      <c r="A495" s="65">
        <v>517.0</v>
      </c>
      <c r="B495" s="2" t="s">
        <v>976</v>
      </c>
      <c r="C495" s="4" t="s">
        <v>977</v>
      </c>
      <c r="D495" s="4" t="s">
        <v>111</v>
      </c>
      <c r="E495" s="4" t="s">
        <v>18</v>
      </c>
      <c r="F495" s="4" t="s">
        <v>18</v>
      </c>
      <c r="G495" s="4" t="s">
        <v>27</v>
      </c>
    </row>
    <row r="496" ht="15.75" hidden="1" customHeight="1">
      <c r="A496" s="65">
        <v>518.0</v>
      </c>
      <c r="B496" s="2" t="s">
        <v>979</v>
      </c>
      <c r="C496" s="4" t="s">
        <v>980</v>
      </c>
      <c r="D496" s="4" t="s">
        <v>31</v>
      </c>
      <c r="E496" s="4" t="s">
        <v>18</v>
      </c>
      <c r="F496" s="4" t="s">
        <v>18</v>
      </c>
      <c r="G496" s="4" t="s">
        <v>27</v>
      </c>
    </row>
    <row r="497" ht="15.75" hidden="1" customHeight="1">
      <c r="A497" s="65">
        <v>519.0</v>
      </c>
      <c r="B497" s="2" t="s">
        <v>982</v>
      </c>
      <c r="C497" s="4" t="s">
        <v>983</v>
      </c>
      <c r="D497" s="4" t="s">
        <v>111</v>
      </c>
      <c r="E497" s="4" t="s">
        <v>18</v>
      </c>
      <c r="F497" s="4" t="s">
        <v>7</v>
      </c>
      <c r="G497" s="4" t="s">
        <v>24</v>
      </c>
    </row>
    <row r="498" ht="15.75" customHeight="1">
      <c r="A498" s="65">
        <v>1077.0</v>
      </c>
      <c r="B498" s="2" t="s">
        <v>966</v>
      </c>
      <c r="C498" s="4" t="s">
        <v>72</v>
      </c>
      <c r="D498" s="4" t="s">
        <v>31</v>
      </c>
      <c r="E498" s="4" t="s">
        <v>18</v>
      </c>
      <c r="F498" s="4" t="s">
        <v>18</v>
      </c>
      <c r="G498" s="4" t="s">
        <v>27</v>
      </c>
    </row>
    <row r="499" ht="15.75" customHeight="1">
      <c r="A499" s="65">
        <v>38.0</v>
      </c>
      <c r="B499" s="2" t="s">
        <v>170</v>
      </c>
      <c r="C499" s="4" t="s">
        <v>72</v>
      </c>
      <c r="D499" s="4" t="s">
        <v>31</v>
      </c>
      <c r="E499" s="4" t="s">
        <v>18</v>
      </c>
      <c r="F499" s="4" t="s">
        <v>18</v>
      </c>
      <c r="G499" s="4" t="s">
        <v>127</v>
      </c>
    </row>
    <row r="500" ht="15.75" customHeight="1">
      <c r="A500" s="65">
        <v>270.0</v>
      </c>
      <c r="B500" s="2" t="s">
        <v>629</v>
      </c>
      <c r="C500" s="4" t="s">
        <v>72</v>
      </c>
      <c r="D500" s="4" t="s">
        <v>31</v>
      </c>
      <c r="E500" s="4" t="s">
        <v>18</v>
      </c>
      <c r="F500" s="4" t="s">
        <v>18</v>
      </c>
      <c r="G500" s="4" t="s">
        <v>24</v>
      </c>
    </row>
    <row r="501" ht="15.75" customHeight="1">
      <c r="A501" s="65">
        <v>610.0</v>
      </c>
      <c r="B501" s="2" t="s">
        <v>629</v>
      </c>
      <c r="C501" s="4" t="s">
        <v>72</v>
      </c>
      <c r="D501" s="4" t="s">
        <v>31</v>
      </c>
      <c r="E501" s="4" t="s">
        <v>18</v>
      </c>
      <c r="F501" s="4" t="s">
        <v>18</v>
      </c>
      <c r="G501" s="4" t="s">
        <v>27</v>
      </c>
    </row>
    <row r="502" ht="15.75" hidden="1" customHeight="1">
      <c r="A502" s="65">
        <v>526.0</v>
      </c>
      <c r="B502" s="2" t="s">
        <v>991</v>
      </c>
      <c r="C502" s="4" t="s">
        <v>992</v>
      </c>
      <c r="D502" s="4" t="s">
        <v>33</v>
      </c>
      <c r="E502" s="4" t="s">
        <v>18</v>
      </c>
      <c r="F502" s="4" t="s">
        <v>18</v>
      </c>
      <c r="G502" s="4" t="s">
        <v>27</v>
      </c>
    </row>
    <row r="503" ht="15.75" hidden="1" customHeight="1">
      <c r="A503" s="65">
        <v>527.0</v>
      </c>
      <c r="B503" s="2" t="s">
        <v>937</v>
      </c>
      <c r="C503" s="4" t="s">
        <v>938</v>
      </c>
      <c r="D503" s="4" t="s">
        <v>31</v>
      </c>
      <c r="E503" s="4" t="s">
        <v>18</v>
      </c>
      <c r="F503" s="4" t="s">
        <v>18</v>
      </c>
      <c r="G503" s="4" t="s">
        <v>127</v>
      </c>
    </row>
    <row r="504" ht="15.75" customHeight="1">
      <c r="A504" s="65">
        <v>704.0</v>
      </c>
      <c r="B504" s="2" t="s">
        <v>629</v>
      </c>
      <c r="C504" s="4" t="s">
        <v>72</v>
      </c>
      <c r="D504" s="4" t="s">
        <v>31</v>
      </c>
      <c r="E504" s="4" t="s">
        <v>18</v>
      </c>
      <c r="F504" s="4" t="s">
        <v>18</v>
      </c>
      <c r="G504" s="4" t="s">
        <v>27</v>
      </c>
    </row>
    <row r="505" ht="15.75" hidden="1" customHeight="1">
      <c r="A505" s="65">
        <v>531.0</v>
      </c>
      <c r="B505" s="2" t="s">
        <v>982</v>
      </c>
      <c r="C505" s="4" t="s">
        <v>983</v>
      </c>
      <c r="D505" s="4" t="s">
        <v>111</v>
      </c>
      <c r="E505" s="4" t="s">
        <v>18</v>
      </c>
      <c r="F505" s="4" t="s">
        <v>18</v>
      </c>
      <c r="G505" s="4" t="s">
        <v>127</v>
      </c>
    </row>
    <row r="506" ht="15.75" customHeight="1">
      <c r="A506" s="65">
        <v>727.0</v>
      </c>
      <c r="B506" s="2" t="s">
        <v>629</v>
      </c>
      <c r="C506" s="4" t="s">
        <v>72</v>
      </c>
      <c r="D506" s="4" t="s">
        <v>31</v>
      </c>
      <c r="E506" s="4" t="s">
        <v>18</v>
      </c>
      <c r="F506" s="4" t="s">
        <v>18</v>
      </c>
      <c r="G506" s="4" t="s">
        <v>27</v>
      </c>
    </row>
    <row r="507" ht="15.75" hidden="1" customHeight="1">
      <c r="A507" s="65">
        <v>533.0</v>
      </c>
      <c r="B507" s="2" t="s">
        <v>1007</v>
      </c>
      <c r="C507" s="4" t="s">
        <v>1008</v>
      </c>
      <c r="D507" s="4" t="s">
        <v>31</v>
      </c>
      <c r="E507" s="4" t="s">
        <v>18</v>
      </c>
      <c r="F507" s="4" t="s">
        <v>18</v>
      </c>
      <c r="G507" s="4" t="s">
        <v>27</v>
      </c>
    </row>
    <row r="508" ht="15.75" customHeight="1">
      <c r="A508" s="65">
        <v>783.0</v>
      </c>
      <c r="B508" s="2" t="s">
        <v>629</v>
      </c>
      <c r="C508" s="4" t="s">
        <v>72</v>
      </c>
      <c r="D508" s="4" t="s">
        <v>31</v>
      </c>
      <c r="E508" s="4" t="s">
        <v>18</v>
      </c>
      <c r="F508" s="4" t="s">
        <v>18</v>
      </c>
      <c r="G508" s="4" t="s">
        <v>68</v>
      </c>
    </row>
    <row r="509" ht="15.75" hidden="1" customHeight="1">
      <c r="A509" s="65">
        <v>536.0</v>
      </c>
      <c r="B509" s="2" t="s">
        <v>1011</v>
      </c>
      <c r="C509" s="4" t="s">
        <v>1012</v>
      </c>
      <c r="D509" s="4" t="s">
        <v>31</v>
      </c>
      <c r="E509" s="4" t="s">
        <v>18</v>
      </c>
      <c r="F509" s="4" t="s">
        <v>18</v>
      </c>
      <c r="G509" s="4" t="s">
        <v>127</v>
      </c>
    </row>
    <row r="510" ht="15.75" hidden="1" customHeight="1">
      <c r="A510" s="65">
        <v>537.0</v>
      </c>
      <c r="B510" s="2" t="s">
        <v>1015</v>
      </c>
      <c r="C510" s="4" t="s">
        <v>1017</v>
      </c>
      <c r="D510" s="4" t="s">
        <v>35</v>
      </c>
      <c r="E510" s="4" t="s">
        <v>18</v>
      </c>
      <c r="F510" s="4" t="s">
        <v>18</v>
      </c>
      <c r="G510" s="4" t="s">
        <v>127</v>
      </c>
    </row>
    <row r="511" ht="15.75" customHeight="1">
      <c r="A511" s="65">
        <v>862.0</v>
      </c>
      <c r="B511" s="2" t="s">
        <v>629</v>
      </c>
      <c r="C511" s="4" t="s">
        <v>72</v>
      </c>
      <c r="D511" s="4" t="s">
        <v>31</v>
      </c>
      <c r="E511" s="4" t="s">
        <v>18</v>
      </c>
      <c r="F511" s="4" t="s">
        <v>18</v>
      </c>
      <c r="G511" s="4" t="s">
        <v>27</v>
      </c>
    </row>
    <row r="512" ht="15.75" customHeight="1">
      <c r="A512" s="65">
        <v>162.0</v>
      </c>
      <c r="B512" s="2" t="s">
        <v>473</v>
      </c>
      <c r="C512" s="4" t="s">
        <v>474</v>
      </c>
      <c r="D512" s="4" t="s">
        <v>31</v>
      </c>
      <c r="E512" s="4" t="s">
        <v>18</v>
      </c>
      <c r="F512" s="4" t="s">
        <v>19</v>
      </c>
      <c r="G512" s="4" t="s">
        <v>127</v>
      </c>
    </row>
    <row r="513" ht="15.75" customHeight="1">
      <c r="A513" s="65">
        <v>355.0</v>
      </c>
      <c r="B513" s="2" t="s">
        <v>727</v>
      </c>
      <c r="C513" s="4" t="s">
        <v>553</v>
      </c>
      <c r="D513" s="4" t="s">
        <v>31</v>
      </c>
      <c r="E513" s="4" t="s">
        <v>18</v>
      </c>
      <c r="F513" s="4" t="s">
        <v>18</v>
      </c>
      <c r="G513" s="4" t="s">
        <v>27</v>
      </c>
    </row>
    <row r="514" ht="15.75" customHeight="1">
      <c r="A514" s="65">
        <v>6.0</v>
      </c>
      <c r="B514" s="2" t="s">
        <v>71</v>
      </c>
      <c r="C514" s="4" t="s">
        <v>72</v>
      </c>
      <c r="D514" s="4" t="s">
        <v>31</v>
      </c>
      <c r="E514" s="4" t="s">
        <v>18</v>
      </c>
      <c r="F514" s="4" t="s">
        <v>18</v>
      </c>
      <c r="G514" s="4"/>
    </row>
    <row r="515" ht="15.75" hidden="1" customHeight="1">
      <c r="A515" s="65">
        <v>544.0</v>
      </c>
      <c r="B515" s="2" t="s">
        <v>554</v>
      </c>
      <c r="C515" s="4" t="s">
        <v>555</v>
      </c>
      <c r="D515" s="4" t="s">
        <v>31</v>
      </c>
      <c r="E515" s="4" t="s">
        <v>18</v>
      </c>
      <c r="F515" s="4" t="s">
        <v>18</v>
      </c>
      <c r="G515" s="4" t="s">
        <v>27</v>
      </c>
    </row>
    <row r="516" ht="15.75" customHeight="1">
      <c r="A516" s="65">
        <v>376.0</v>
      </c>
      <c r="B516" s="2" t="s">
        <v>71</v>
      </c>
      <c r="C516" s="4" t="s">
        <v>72</v>
      </c>
      <c r="D516" s="4" t="s">
        <v>31</v>
      </c>
      <c r="E516" s="4" t="s">
        <v>18</v>
      </c>
      <c r="F516" s="4" t="s">
        <v>18</v>
      </c>
      <c r="G516" s="4" t="s">
        <v>27</v>
      </c>
    </row>
    <row r="517" ht="15.75" hidden="1" customHeight="1">
      <c r="A517" s="65">
        <v>547.0</v>
      </c>
      <c r="B517" s="2" t="s">
        <v>505</v>
      </c>
      <c r="C517" s="4" t="s">
        <v>405</v>
      </c>
      <c r="D517" s="4" t="s">
        <v>31</v>
      </c>
      <c r="E517" s="4" t="s">
        <v>18</v>
      </c>
      <c r="F517" s="4" t="s">
        <v>7</v>
      </c>
      <c r="G517" s="4" t="s">
        <v>68</v>
      </c>
    </row>
    <row r="518" ht="15.75" hidden="1" customHeight="1">
      <c r="A518" s="65">
        <v>548.0</v>
      </c>
      <c r="B518" s="2" t="s">
        <v>781</v>
      </c>
      <c r="C518" s="4" t="s">
        <v>782</v>
      </c>
      <c r="D518" s="4" t="s">
        <v>35</v>
      </c>
      <c r="E518" s="4" t="s">
        <v>18</v>
      </c>
      <c r="F518" s="4" t="s">
        <v>18</v>
      </c>
      <c r="G518" s="4" t="s">
        <v>27</v>
      </c>
    </row>
    <row r="519" ht="15.75" customHeight="1">
      <c r="A519" s="65">
        <v>554.0</v>
      </c>
      <c r="B519" s="2" t="s">
        <v>1030</v>
      </c>
      <c r="C519" s="4" t="s">
        <v>1032</v>
      </c>
      <c r="D519" s="4" t="s">
        <v>31</v>
      </c>
      <c r="E519" s="4" t="s">
        <v>18</v>
      </c>
      <c r="F519" s="4" t="s">
        <v>18</v>
      </c>
      <c r="G519" s="4" t="s">
        <v>24</v>
      </c>
    </row>
    <row r="520" ht="15.75" customHeight="1">
      <c r="A520" s="65">
        <v>135.0</v>
      </c>
      <c r="B520" s="2" t="s">
        <v>409</v>
      </c>
      <c r="C520" s="4" t="s">
        <v>72</v>
      </c>
      <c r="D520" s="4" t="s">
        <v>31</v>
      </c>
      <c r="E520" s="4" t="s">
        <v>18</v>
      </c>
      <c r="F520" s="4" t="s">
        <v>19</v>
      </c>
      <c r="G520" s="4" t="s">
        <v>27</v>
      </c>
    </row>
    <row r="521" ht="15.75" hidden="1" customHeight="1">
      <c r="A521" s="65">
        <v>551.0</v>
      </c>
      <c r="B521" s="2" t="s">
        <v>1035</v>
      </c>
      <c r="C521" s="4" t="s">
        <v>334</v>
      </c>
      <c r="D521" s="4" t="s">
        <v>35</v>
      </c>
      <c r="E521" s="4" t="s">
        <v>18</v>
      </c>
      <c r="F521" s="4" t="s">
        <v>18</v>
      </c>
      <c r="G521" s="4" t="s">
        <v>27</v>
      </c>
    </row>
    <row r="522" ht="15.75" customHeight="1">
      <c r="A522" s="65">
        <v>469.0</v>
      </c>
      <c r="B522" s="2" t="s">
        <v>409</v>
      </c>
      <c r="C522" s="4" t="s">
        <v>72</v>
      </c>
      <c r="D522" s="4" t="s">
        <v>31</v>
      </c>
      <c r="E522" s="4" t="s">
        <v>18</v>
      </c>
      <c r="F522" s="4" t="s">
        <v>18</v>
      </c>
      <c r="G522" s="4" t="s">
        <v>27</v>
      </c>
    </row>
    <row r="523" ht="15.75" customHeight="1">
      <c r="A523" s="65">
        <v>1094.0</v>
      </c>
      <c r="B523" s="2" t="s">
        <v>409</v>
      </c>
      <c r="C523" s="4" t="s">
        <v>72</v>
      </c>
      <c r="D523" s="4" t="s">
        <v>31</v>
      </c>
      <c r="E523" s="4" t="s">
        <v>18</v>
      </c>
      <c r="F523" s="4" t="s">
        <v>18</v>
      </c>
      <c r="G523" s="4" t="s">
        <v>27</v>
      </c>
    </row>
    <row r="524" ht="15.75" hidden="1" customHeight="1">
      <c r="A524" s="65">
        <v>556.0</v>
      </c>
      <c r="B524" s="2" t="s">
        <v>408</v>
      </c>
      <c r="C524" s="4" t="s">
        <v>405</v>
      </c>
      <c r="D524" s="4" t="s">
        <v>31</v>
      </c>
      <c r="E524" s="4" t="s">
        <v>7</v>
      </c>
      <c r="F524" s="4" t="s">
        <v>7</v>
      </c>
      <c r="G524" s="4" t="s">
        <v>68</v>
      </c>
    </row>
    <row r="525" ht="15.75" customHeight="1">
      <c r="A525" s="65">
        <v>307.0</v>
      </c>
      <c r="B525" s="2" t="s">
        <v>673</v>
      </c>
      <c r="C525" s="4" t="s">
        <v>674</v>
      </c>
      <c r="D525" s="4" t="s">
        <v>31</v>
      </c>
      <c r="E525" s="4" t="s">
        <v>18</v>
      </c>
      <c r="F525" s="4" t="s">
        <v>7</v>
      </c>
      <c r="G525" s="4" t="s">
        <v>675</v>
      </c>
    </row>
    <row r="526" ht="15.75" hidden="1" customHeight="1">
      <c r="A526" s="65">
        <v>558.0</v>
      </c>
      <c r="B526" s="2" t="s">
        <v>1044</v>
      </c>
      <c r="C526" s="4" t="s">
        <v>819</v>
      </c>
      <c r="D526" s="4" t="s">
        <v>31</v>
      </c>
      <c r="E526" s="4" t="s">
        <v>18</v>
      </c>
      <c r="F526" s="4" t="s">
        <v>18</v>
      </c>
      <c r="G526" s="4" t="s">
        <v>27</v>
      </c>
    </row>
    <row r="527" ht="15.75" hidden="1" customHeight="1">
      <c r="A527" s="65">
        <v>559.0</v>
      </c>
      <c r="B527" s="2" t="s">
        <v>929</v>
      </c>
      <c r="C527" s="4" t="s">
        <v>931</v>
      </c>
      <c r="D527" s="4" t="s">
        <v>31</v>
      </c>
      <c r="E527" s="4" t="s">
        <v>18</v>
      </c>
      <c r="F527" s="4" t="s">
        <v>18</v>
      </c>
      <c r="G527" s="4" t="s">
        <v>24</v>
      </c>
    </row>
    <row r="528" ht="15.75" customHeight="1">
      <c r="A528" s="65">
        <v>153.0</v>
      </c>
      <c r="B528" s="2" t="s">
        <v>459</v>
      </c>
      <c r="C528" s="4" t="s">
        <v>117</v>
      </c>
      <c r="D528" s="4" t="s">
        <v>31</v>
      </c>
      <c r="E528" s="4" t="s">
        <v>18</v>
      </c>
      <c r="F528" s="4" t="s">
        <v>7</v>
      </c>
      <c r="G528" s="4" t="s">
        <v>28</v>
      </c>
    </row>
    <row r="529" ht="15.75" customHeight="1">
      <c r="A529" s="65">
        <v>745.0</v>
      </c>
      <c r="B529" s="2" t="s">
        <v>1050</v>
      </c>
      <c r="C529" s="4" t="s">
        <v>117</v>
      </c>
      <c r="D529" s="4" t="s">
        <v>31</v>
      </c>
      <c r="E529" s="4" t="s">
        <v>18</v>
      </c>
      <c r="F529" s="4" t="s">
        <v>18</v>
      </c>
      <c r="G529" s="4"/>
    </row>
    <row r="530" ht="15.75" hidden="1" customHeight="1">
      <c r="A530" s="65">
        <v>562.0</v>
      </c>
      <c r="B530" s="2" t="s">
        <v>680</v>
      </c>
      <c r="C530" s="4" t="s">
        <v>681</v>
      </c>
      <c r="D530" s="4" t="s">
        <v>35</v>
      </c>
      <c r="E530" s="4" t="s">
        <v>18</v>
      </c>
      <c r="F530" s="4" t="s">
        <v>18</v>
      </c>
      <c r="G530" s="4" t="s">
        <v>24</v>
      </c>
    </row>
    <row r="531" ht="15.75" hidden="1" customHeight="1">
      <c r="A531" s="65">
        <v>563.0</v>
      </c>
      <c r="B531" s="2" t="s">
        <v>408</v>
      </c>
      <c r="C531" s="4" t="s">
        <v>405</v>
      </c>
      <c r="D531" s="4" t="s">
        <v>31</v>
      </c>
      <c r="E531" s="4" t="s">
        <v>18</v>
      </c>
      <c r="F531" s="4" t="s">
        <v>18</v>
      </c>
      <c r="G531" s="4" t="s">
        <v>27</v>
      </c>
    </row>
    <row r="532" ht="15.75" customHeight="1">
      <c r="A532" s="65">
        <v>1045.0</v>
      </c>
      <c r="B532" s="2" t="s">
        <v>459</v>
      </c>
      <c r="C532" s="4" t="s">
        <v>117</v>
      </c>
      <c r="D532" s="4" t="s">
        <v>31</v>
      </c>
      <c r="E532" s="4" t="s">
        <v>18</v>
      </c>
      <c r="F532" s="4" t="s">
        <v>18</v>
      </c>
      <c r="G532" s="4" t="s">
        <v>68</v>
      </c>
    </row>
    <row r="533" ht="15.75" customHeight="1">
      <c r="A533" s="65">
        <v>170.0</v>
      </c>
      <c r="B533" s="2" t="s">
        <v>488</v>
      </c>
      <c r="C533" s="4" t="s">
        <v>489</v>
      </c>
      <c r="D533" s="4" t="s">
        <v>31</v>
      </c>
      <c r="E533" s="4" t="s">
        <v>7</v>
      </c>
      <c r="F533" s="4" t="s">
        <v>7</v>
      </c>
      <c r="G533" s="4" t="s">
        <v>28</v>
      </c>
    </row>
    <row r="534" ht="15.75" customHeight="1">
      <c r="A534" s="65">
        <v>233.0</v>
      </c>
      <c r="B534" s="2" t="s">
        <v>488</v>
      </c>
      <c r="C534" s="4" t="s">
        <v>489</v>
      </c>
      <c r="D534" s="4" t="s">
        <v>35</v>
      </c>
      <c r="E534" s="4" t="s">
        <v>18</v>
      </c>
      <c r="F534" s="4" t="s">
        <v>18</v>
      </c>
      <c r="G534" s="4" t="s">
        <v>24</v>
      </c>
    </row>
    <row r="535" ht="15.75" customHeight="1">
      <c r="A535" s="65">
        <v>713.0</v>
      </c>
      <c r="B535" s="2" t="s">
        <v>488</v>
      </c>
      <c r="C535" s="4" t="s">
        <v>489</v>
      </c>
      <c r="D535" s="4" t="s">
        <v>31</v>
      </c>
      <c r="E535" s="4" t="s">
        <v>18</v>
      </c>
      <c r="F535" s="4" t="s">
        <v>18</v>
      </c>
      <c r="G535" s="4" t="s">
        <v>68</v>
      </c>
    </row>
    <row r="536" ht="15.75" hidden="1" customHeight="1">
      <c r="A536" s="65">
        <v>568.0</v>
      </c>
      <c r="B536" s="2" t="s">
        <v>1055</v>
      </c>
      <c r="C536" s="4" t="s">
        <v>1056</v>
      </c>
      <c r="D536" s="4" t="s">
        <v>31</v>
      </c>
      <c r="E536" s="4" t="s">
        <v>18</v>
      </c>
      <c r="F536" s="4" t="s">
        <v>19</v>
      </c>
      <c r="G536" s="4" t="s">
        <v>27</v>
      </c>
    </row>
    <row r="537" ht="15.75" customHeight="1">
      <c r="A537" s="65">
        <v>729.0</v>
      </c>
      <c r="B537" s="2" t="s">
        <v>488</v>
      </c>
      <c r="C537" s="4" t="s">
        <v>489</v>
      </c>
      <c r="D537" s="4" t="s">
        <v>31</v>
      </c>
      <c r="E537" s="4" t="s">
        <v>7</v>
      </c>
      <c r="F537" s="4" t="s">
        <v>7</v>
      </c>
      <c r="G537" s="4"/>
    </row>
    <row r="538" ht="15.75" hidden="1" customHeight="1">
      <c r="A538" s="65">
        <v>572.0</v>
      </c>
      <c r="B538" s="2" t="s">
        <v>873</v>
      </c>
      <c r="C538" s="4" t="s">
        <v>874</v>
      </c>
      <c r="D538" s="4" t="s">
        <v>31</v>
      </c>
      <c r="E538" s="4" t="s">
        <v>18</v>
      </c>
      <c r="F538" s="4" t="s">
        <v>18</v>
      </c>
      <c r="G538" s="4" t="s">
        <v>24</v>
      </c>
    </row>
    <row r="539" ht="15.75" customHeight="1">
      <c r="A539" s="65">
        <v>85.0</v>
      </c>
      <c r="B539" s="2" t="s">
        <v>282</v>
      </c>
      <c r="C539" s="4" t="s">
        <v>283</v>
      </c>
      <c r="D539" s="4" t="s">
        <v>31</v>
      </c>
      <c r="E539" s="4" t="s">
        <v>7</v>
      </c>
      <c r="F539" s="4" t="s">
        <v>19</v>
      </c>
      <c r="G539" s="4" t="s">
        <v>28</v>
      </c>
    </row>
    <row r="540" ht="15.75" customHeight="1">
      <c r="A540" s="65">
        <v>308.0</v>
      </c>
      <c r="B540" s="2" t="s">
        <v>282</v>
      </c>
      <c r="C540" s="4" t="s">
        <v>283</v>
      </c>
      <c r="D540" s="4" t="s">
        <v>31</v>
      </c>
      <c r="E540" s="4" t="s">
        <v>18</v>
      </c>
      <c r="F540" s="4" t="s">
        <v>18</v>
      </c>
      <c r="G540" s="4" t="s">
        <v>68</v>
      </c>
    </row>
    <row r="541" ht="15.75" customHeight="1">
      <c r="A541" s="65">
        <v>383.0</v>
      </c>
      <c r="B541" s="2" t="s">
        <v>282</v>
      </c>
      <c r="C541" s="4" t="s">
        <v>283</v>
      </c>
      <c r="D541" s="4" t="s">
        <v>31</v>
      </c>
      <c r="E541" s="4" t="s">
        <v>7</v>
      </c>
      <c r="F541" s="4" t="s">
        <v>7</v>
      </c>
      <c r="G541" s="4"/>
    </row>
    <row r="542" ht="15.75" customHeight="1">
      <c r="A542" s="65">
        <v>709.0</v>
      </c>
      <c r="B542" s="2" t="s">
        <v>282</v>
      </c>
      <c r="C542" s="4" t="s">
        <v>283</v>
      </c>
      <c r="D542" s="4" t="s">
        <v>31</v>
      </c>
      <c r="E542" s="4" t="s">
        <v>315</v>
      </c>
      <c r="F542" s="4" t="s">
        <v>19</v>
      </c>
      <c r="G542" s="4" t="s">
        <v>68</v>
      </c>
    </row>
    <row r="543" ht="15.75" customHeight="1">
      <c r="A543" s="65">
        <v>747.0</v>
      </c>
      <c r="B543" s="2" t="s">
        <v>282</v>
      </c>
      <c r="C543" s="4" t="s">
        <v>283</v>
      </c>
      <c r="D543" s="4" t="s">
        <v>31</v>
      </c>
      <c r="E543" s="4" t="s">
        <v>18</v>
      </c>
      <c r="F543" s="4" t="s">
        <v>7</v>
      </c>
      <c r="G543" s="4" t="s">
        <v>68</v>
      </c>
    </row>
    <row r="544" ht="15.75" customHeight="1">
      <c r="A544" s="65">
        <v>958.0</v>
      </c>
      <c r="B544" s="2" t="s">
        <v>282</v>
      </c>
      <c r="C544" s="4" t="s">
        <v>283</v>
      </c>
      <c r="D544" s="4" t="s">
        <v>31</v>
      </c>
      <c r="E544" s="4" t="s">
        <v>7</v>
      </c>
      <c r="F544" s="4" t="s">
        <v>7</v>
      </c>
      <c r="G544" s="4"/>
    </row>
    <row r="545" ht="15.75" customHeight="1">
      <c r="A545" s="65">
        <v>1092.0</v>
      </c>
      <c r="B545" s="2" t="s">
        <v>282</v>
      </c>
      <c r="C545" s="4" t="s">
        <v>283</v>
      </c>
      <c r="D545" s="4" t="s">
        <v>31</v>
      </c>
      <c r="E545" s="4" t="s">
        <v>18</v>
      </c>
      <c r="F545" s="4" t="s">
        <v>18</v>
      </c>
      <c r="G545" s="4"/>
    </row>
    <row r="546" ht="15.75" customHeight="1">
      <c r="A546" s="65">
        <v>735.0</v>
      </c>
      <c r="B546" s="2" t="s">
        <v>1066</v>
      </c>
      <c r="C546" s="4" t="s">
        <v>238</v>
      </c>
      <c r="D546" s="4" t="s">
        <v>31</v>
      </c>
      <c r="E546" s="4" t="s">
        <v>18</v>
      </c>
      <c r="F546" s="4" t="s">
        <v>18</v>
      </c>
      <c r="G546" s="4" t="s">
        <v>68</v>
      </c>
    </row>
    <row r="547" ht="15.75" customHeight="1">
      <c r="A547" s="65">
        <v>364.0</v>
      </c>
      <c r="B547" s="2" t="s">
        <v>739</v>
      </c>
      <c r="C547" s="4" t="s">
        <v>337</v>
      </c>
      <c r="D547" s="4" t="s">
        <v>31</v>
      </c>
      <c r="E547" s="4" t="s">
        <v>18</v>
      </c>
      <c r="F547" s="4" t="s">
        <v>18</v>
      </c>
      <c r="G547" s="4" t="s">
        <v>68</v>
      </c>
    </row>
    <row r="548" ht="15.75" customHeight="1">
      <c r="A548" s="65">
        <v>907.0</v>
      </c>
      <c r="B548" s="2" t="s">
        <v>1069</v>
      </c>
      <c r="C548" s="4" t="s">
        <v>813</v>
      </c>
      <c r="D548" s="4" t="s">
        <v>31</v>
      </c>
      <c r="E548" s="4" t="s">
        <v>18</v>
      </c>
      <c r="F548" s="4" t="s">
        <v>18</v>
      </c>
      <c r="G548" s="4" t="s">
        <v>27</v>
      </c>
    </row>
    <row r="549" ht="15.75" customHeight="1">
      <c r="A549" s="65">
        <v>404.0</v>
      </c>
      <c r="B549" s="2" t="s">
        <v>785</v>
      </c>
      <c r="C549" s="4" t="s">
        <v>787</v>
      </c>
      <c r="D549" s="4" t="s">
        <v>31</v>
      </c>
      <c r="E549" s="4" t="s">
        <v>18</v>
      </c>
      <c r="F549" s="4" t="s">
        <v>7</v>
      </c>
      <c r="G549" s="4" t="s">
        <v>27</v>
      </c>
    </row>
    <row r="550" ht="15.75" customHeight="1">
      <c r="A550" s="65">
        <v>1073.0</v>
      </c>
      <c r="B550" s="2" t="s">
        <v>785</v>
      </c>
      <c r="C550" s="4" t="s">
        <v>787</v>
      </c>
      <c r="D550" s="4" t="s">
        <v>32</v>
      </c>
      <c r="E550" s="4" t="s">
        <v>18</v>
      </c>
      <c r="F550" s="4" t="s">
        <v>18</v>
      </c>
      <c r="G550" s="4" t="s">
        <v>68</v>
      </c>
    </row>
    <row r="551" ht="15.75" hidden="1" customHeight="1">
      <c r="A551" s="65">
        <v>591.0</v>
      </c>
      <c r="B551" s="2" t="s">
        <v>1005</v>
      </c>
      <c r="C551" s="4" t="s">
        <v>1006</v>
      </c>
      <c r="D551" s="4" t="s">
        <v>31</v>
      </c>
      <c r="E551" s="4" t="s">
        <v>18</v>
      </c>
      <c r="F551" s="4" t="s">
        <v>18</v>
      </c>
      <c r="G551" s="4" t="s">
        <v>27</v>
      </c>
    </row>
    <row r="552" ht="15.75" customHeight="1">
      <c r="A552" s="65">
        <v>41.0</v>
      </c>
      <c r="B552" s="2" t="s">
        <v>178</v>
      </c>
      <c r="C552" s="4" t="s">
        <v>119</v>
      </c>
      <c r="D552" s="4" t="s">
        <v>111</v>
      </c>
      <c r="E552" s="4" t="s">
        <v>18</v>
      </c>
      <c r="F552" s="4" t="s">
        <v>18</v>
      </c>
      <c r="G552" s="4" t="s">
        <v>68</v>
      </c>
    </row>
    <row r="553" ht="15.75" hidden="1" customHeight="1">
      <c r="A553" s="65">
        <v>593.0</v>
      </c>
      <c r="B553" s="2" t="s">
        <v>1078</v>
      </c>
      <c r="C553" s="4" t="s">
        <v>1079</v>
      </c>
      <c r="D553" s="4" t="s">
        <v>31</v>
      </c>
      <c r="E553" s="4" t="s">
        <v>18</v>
      </c>
      <c r="F553" s="4" t="s">
        <v>18</v>
      </c>
      <c r="G553" s="4" t="s">
        <v>27</v>
      </c>
    </row>
    <row r="554" ht="15.75" customHeight="1">
      <c r="A554" s="65">
        <v>276.0</v>
      </c>
      <c r="B554" s="2" t="s">
        <v>178</v>
      </c>
      <c r="C554" s="4" t="s">
        <v>119</v>
      </c>
      <c r="D554" s="4" t="s">
        <v>31</v>
      </c>
      <c r="E554" s="4" t="s">
        <v>18</v>
      </c>
      <c r="F554" s="4" t="s">
        <v>19</v>
      </c>
      <c r="G554" s="4" t="s">
        <v>68</v>
      </c>
    </row>
    <row r="555" ht="15.75" hidden="1" customHeight="1">
      <c r="A555" s="65">
        <v>598.0</v>
      </c>
      <c r="B555" s="2" t="s">
        <v>1081</v>
      </c>
      <c r="C555" s="4" t="s">
        <v>941</v>
      </c>
      <c r="D555" s="4" t="s">
        <v>32</v>
      </c>
      <c r="E555" s="4" t="s">
        <v>7</v>
      </c>
      <c r="F555" s="4" t="s">
        <v>7</v>
      </c>
      <c r="G555" s="4"/>
    </row>
    <row r="556" ht="15.75" customHeight="1">
      <c r="A556" s="65">
        <v>347.0</v>
      </c>
      <c r="B556" s="2" t="s">
        <v>178</v>
      </c>
      <c r="C556" s="4" t="s">
        <v>119</v>
      </c>
      <c r="D556" s="4" t="s">
        <v>31</v>
      </c>
      <c r="E556" s="4" t="s">
        <v>7</v>
      </c>
      <c r="F556" s="4" t="s">
        <v>7</v>
      </c>
      <c r="G556" s="4" t="s">
        <v>68</v>
      </c>
    </row>
    <row r="557" ht="15.75" customHeight="1">
      <c r="A557" s="65">
        <v>19.0</v>
      </c>
      <c r="B557" s="2" t="s">
        <v>118</v>
      </c>
      <c r="C557" s="4" t="s">
        <v>119</v>
      </c>
      <c r="D557" s="4" t="s">
        <v>31</v>
      </c>
      <c r="E557" s="4" t="s">
        <v>18</v>
      </c>
      <c r="F557" s="4" t="s">
        <v>18</v>
      </c>
      <c r="G557" s="4" t="s">
        <v>68</v>
      </c>
    </row>
    <row r="558" ht="15.75" customHeight="1">
      <c r="A558" s="65">
        <v>26.0</v>
      </c>
      <c r="B558" s="2" t="s">
        <v>142</v>
      </c>
      <c r="C558" s="4" t="s">
        <v>143</v>
      </c>
      <c r="D558" s="4" t="s">
        <v>31</v>
      </c>
      <c r="E558" s="4" t="s">
        <v>18</v>
      </c>
      <c r="F558" s="4" t="s">
        <v>7</v>
      </c>
      <c r="G558" s="4" t="s">
        <v>27</v>
      </c>
    </row>
    <row r="559" ht="15.75" hidden="1" customHeight="1">
      <c r="A559" s="65">
        <v>602.0</v>
      </c>
      <c r="B559" s="2" t="s">
        <v>909</v>
      </c>
      <c r="C559" s="4" t="s">
        <v>848</v>
      </c>
      <c r="D559" s="4" t="s">
        <v>35</v>
      </c>
      <c r="E559" s="4" t="s">
        <v>18</v>
      </c>
      <c r="F559" s="4" t="s">
        <v>18</v>
      </c>
      <c r="G559" s="4" t="s">
        <v>27</v>
      </c>
    </row>
    <row r="560" ht="15.75" customHeight="1">
      <c r="A560" s="65">
        <v>391.0</v>
      </c>
      <c r="B560" s="2" t="s">
        <v>774</v>
      </c>
      <c r="C560" s="4" t="s">
        <v>119</v>
      </c>
      <c r="D560" s="4" t="s">
        <v>31</v>
      </c>
      <c r="E560" s="4" t="s">
        <v>18</v>
      </c>
      <c r="F560" s="4" t="s">
        <v>18</v>
      </c>
      <c r="G560" s="4" t="s">
        <v>68</v>
      </c>
    </row>
    <row r="561" ht="15.75" customHeight="1">
      <c r="A561" s="65">
        <v>738.0</v>
      </c>
      <c r="B561" s="2" t="s">
        <v>774</v>
      </c>
      <c r="C561" s="4" t="s">
        <v>119</v>
      </c>
      <c r="D561" s="4" t="s">
        <v>31</v>
      </c>
      <c r="E561" s="4" t="s">
        <v>7</v>
      </c>
      <c r="F561" s="4" t="s">
        <v>7</v>
      </c>
      <c r="G561" s="4"/>
    </row>
    <row r="562" ht="15.75" customHeight="1">
      <c r="A562" s="65">
        <v>503.0</v>
      </c>
      <c r="B562" s="2" t="s">
        <v>965</v>
      </c>
      <c r="C562" s="4" t="s">
        <v>674</v>
      </c>
      <c r="D562" s="4" t="s">
        <v>31</v>
      </c>
      <c r="E562" s="4" t="s">
        <v>18</v>
      </c>
      <c r="F562" s="4" t="s">
        <v>18</v>
      </c>
      <c r="G562" s="4" t="s">
        <v>24</v>
      </c>
    </row>
    <row r="563" ht="15.75" customHeight="1">
      <c r="A563" s="65">
        <v>18.0</v>
      </c>
      <c r="B563" s="2" t="s">
        <v>116</v>
      </c>
      <c r="C563" s="4" t="s">
        <v>117</v>
      </c>
      <c r="D563" s="4" t="s">
        <v>32</v>
      </c>
      <c r="E563" s="4" t="s">
        <v>7</v>
      </c>
      <c r="F563" s="4" t="s">
        <v>18</v>
      </c>
      <c r="G563" s="4" t="s">
        <v>28</v>
      </c>
    </row>
    <row r="564" ht="15.75" customHeight="1">
      <c r="A564" s="65">
        <v>89.0</v>
      </c>
      <c r="B564" s="2" t="s">
        <v>116</v>
      </c>
      <c r="C564" s="4" t="s">
        <v>117</v>
      </c>
      <c r="D564" s="4" t="s">
        <v>32</v>
      </c>
      <c r="E564" s="4" t="s">
        <v>7</v>
      </c>
      <c r="F564" s="4" t="s">
        <v>7</v>
      </c>
      <c r="G564" s="4" t="s">
        <v>27</v>
      </c>
    </row>
    <row r="565" ht="15.75" customHeight="1">
      <c r="A565" s="65">
        <v>683.0</v>
      </c>
      <c r="B565" s="2" t="s">
        <v>1104</v>
      </c>
      <c r="C565" s="4" t="s">
        <v>117</v>
      </c>
      <c r="D565" s="4" t="s">
        <v>32</v>
      </c>
      <c r="E565" s="4" t="s">
        <v>18</v>
      </c>
      <c r="F565" s="4" t="s">
        <v>18</v>
      </c>
      <c r="G565" s="4" t="s">
        <v>68</v>
      </c>
    </row>
    <row r="566" ht="15.75" customHeight="1">
      <c r="A566" s="65">
        <v>50.0</v>
      </c>
      <c r="B566" s="2" t="s">
        <v>201</v>
      </c>
      <c r="C566" s="4" t="s">
        <v>202</v>
      </c>
      <c r="D566" s="4" t="s">
        <v>31</v>
      </c>
      <c r="E566" s="4" t="s">
        <v>7</v>
      </c>
      <c r="F566" s="4" t="s">
        <v>7</v>
      </c>
      <c r="G566" s="4" t="s">
        <v>68</v>
      </c>
    </row>
    <row r="567" ht="15.75" customHeight="1">
      <c r="A567" s="65">
        <v>386.0</v>
      </c>
      <c r="B567" s="2" t="s">
        <v>768</v>
      </c>
      <c r="C567" s="4" t="s">
        <v>337</v>
      </c>
      <c r="D567" s="4" t="s">
        <v>31</v>
      </c>
      <c r="E567" s="4" t="s">
        <v>7</v>
      </c>
      <c r="F567" s="4" t="s">
        <v>7</v>
      </c>
      <c r="G567" s="4" t="s">
        <v>28</v>
      </c>
    </row>
    <row r="568" ht="15.75" hidden="1" customHeight="1">
      <c r="A568" s="65">
        <v>611.0</v>
      </c>
      <c r="B568" s="2" t="s">
        <v>1048</v>
      </c>
      <c r="C568" s="4" t="s">
        <v>1049</v>
      </c>
      <c r="D568" s="4" t="s">
        <v>35</v>
      </c>
      <c r="E568" s="4" t="s">
        <v>18</v>
      </c>
      <c r="F568" s="4" t="s">
        <v>18</v>
      </c>
      <c r="G568" s="4" t="s">
        <v>27</v>
      </c>
    </row>
    <row r="569" ht="15.75" hidden="1" customHeight="1">
      <c r="A569" s="65">
        <v>612.0</v>
      </c>
      <c r="B569" s="2" t="s">
        <v>771</v>
      </c>
      <c r="C569" s="4" t="s">
        <v>772</v>
      </c>
      <c r="D569" s="4" t="s">
        <v>35</v>
      </c>
      <c r="E569" s="4" t="s">
        <v>18</v>
      </c>
      <c r="F569" s="4" t="s">
        <v>7</v>
      </c>
      <c r="G569" s="4" t="s">
        <v>68</v>
      </c>
    </row>
    <row r="570" ht="15.75" customHeight="1">
      <c r="A570" s="65">
        <v>106.0</v>
      </c>
      <c r="B570" s="2" t="s">
        <v>320</v>
      </c>
      <c r="C570" s="4" t="s">
        <v>321</v>
      </c>
      <c r="D570" s="4" t="s">
        <v>31</v>
      </c>
      <c r="E570" s="4" t="s">
        <v>7</v>
      </c>
      <c r="F570" s="4" t="s">
        <v>7</v>
      </c>
      <c r="G570" s="4" t="s">
        <v>68</v>
      </c>
    </row>
    <row r="571" ht="15.75" customHeight="1">
      <c r="A571" s="65">
        <v>320.0</v>
      </c>
      <c r="B571" s="2" t="s">
        <v>320</v>
      </c>
      <c r="C571" s="4" t="s">
        <v>321</v>
      </c>
      <c r="D571" s="4" t="s">
        <v>31</v>
      </c>
      <c r="E571" s="4" t="s">
        <v>19</v>
      </c>
      <c r="F571" s="4" t="s">
        <v>19</v>
      </c>
      <c r="G571" s="4" t="s">
        <v>68</v>
      </c>
    </row>
    <row r="572" ht="15.75" customHeight="1">
      <c r="A572" s="65">
        <v>379.0</v>
      </c>
      <c r="B572" s="2" t="s">
        <v>320</v>
      </c>
      <c r="C572" s="4" t="s">
        <v>321</v>
      </c>
      <c r="D572" s="4" t="s">
        <v>31</v>
      </c>
      <c r="E572" s="4" t="s">
        <v>7</v>
      </c>
      <c r="F572" s="4" t="s">
        <v>7</v>
      </c>
      <c r="G572" s="4"/>
    </row>
    <row r="573" ht="15.75" customHeight="1">
      <c r="A573" s="65">
        <v>481.0</v>
      </c>
      <c r="B573" s="2" t="s">
        <v>320</v>
      </c>
      <c r="C573" s="4" t="s">
        <v>321</v>
      </c>
      <c r="D573" s="4" t="s">
        <v>31</v>
      </c>
      <c r="E573" s="4" t="s">
        <v>18</v>
      </c>
      <c r="F573" s="4" t="s">
        <v>7</v>
      </c>
      <c r="G573" s="4" t="s">
        <v>68</v>
      </c>
    </row>
    <row r="574" ht="15.75" customHeight="1">
      <c r="A574" s="65">
        <v>1069.0</v>
      </c>
      <c r="B574" s="2" t="s">
        <v>1117</v>
      </c>
      <c r="C574" s="4" t="s">
        <v>321</v>
      </c>
      <c r="D574" s="4" t="s">
        <v>31</v>
      </c>
      <c r="E574" s="4" t="s">
        <v>18</v>
      </c>
      <c r="F574" s="4" t="s">
        <v>18</v>
      </c>
      <c r="G574" s="4" t="s">
        <v>27</v>
      </c>
    </row>
    <row r="575" ht="15.75" customHeight="1">
      <c r="A575" s="65">
        <v>1070.0</v>
      </c>
      <c r="B575" s="2" t="s">
        <v>1117</v>
      </c>
      <c r="C575" s="4" t="s">
        <v>321</v>
      </c>
      <c r="D575" s="4" t="s">
        <v>31</v>
      </c>
      <c r="E575" s="4" t="s">
        <v>18</v>
      </c>
      <c r="F575" s="4" t="s">
        <v>18</v>
      </c>
      <c r="G575" s="4" t="s">
        <v>27</v>
      </c>
    </row>
    <row r="576" ht="15.75" customHeight="1">
      <c r="A576" s="65">
        <v>68.0</v>
      </c>
      <c r="B576" s="2" t="s">
        <v>242</v>
      </c>
      <c r="C576" s="4" t="s">
        <v>243</v>
      </c>
      <c r="D576" s="4" t="s">
        <v>31</v>
      </c>
      <c r="E576" s="4" t="s">
        <v>18</v>
      </c>
      <c r="F576" s="4" t="s">
        <v>18</v>
      </c>
      <c r="G576" s="4" t="s">
        <v>244</v>
      </c>
    </row>
    <row r="577" ht="15.75" customHeight="1">
      <c r="A577" s="65">
        <v>312.0</v>
      </c>
      <c r="B577" s="2" t="s">
        <v>242</v>
      </c>
      <c r="C577" s="4" t="s">
        <v>243</v>
      </c>
      <c r="D577" s="4" t="s">
        <v>31</v>
      </c>
      <c r="E577" s="4" t="s">
        <v>7</v>
      </c>
      <c r="F577" s="4" t="s">
        <v>19</v>
      </c>
      <c r="G577" s="4" t="s">
        <v>28</v>
      </c>
    </row>
    <row r="578" ht="15.75" customHeight="1">
      <c r="A578" s="65">
        <v>111.0</v>
      </c>
      <c r="B578" s="2" t="s">
        <v>336</v>
      </c>
      <c r="C578" s="4" t="s">
        <v>337</v>
      </c>
      <c r="D578" s="4" t="s">
        <v>31</v>
      </c>
      <c r="E578" s="4" t="s">
        <v>7</v>
      </c>
      <c r="F578" s="4" t="s">
        <v>7</v>
      </c>
      <c r="G578" s="4" t="s">
        <v>68</v>
      </c>
    </row>
    <row r="579" ht="15.75" customHeight="1">
      <c r="A579" s="65">
        <v>384.0</v>
      </c>
      <c r="B579" s="2" t="s">
        <v>764</v>
      </c>
      <c r="C579" s="4" t="s">
        <v>765</v>
      </c>
      <c r="D579" s="4" t="s">
        <v>31</v>
      </c>
      <c r="E579" s="4" t="s">
        <v>7</v>
      </c>
      <c r="F579" s="4" t="s">
        <v>7</v>
      </c>
      <c r="G579" s="4" t="s">
        <v>68</v>
      </c>
    </row>
    <row r="580" ht="15.75" customHeight="1">
      <c r="A580" s="65">
        <v>702.0</v>
      </c>
      <c r="B580" s="2" t="s">
        <v>1127</v>
      </c>
      <c r="C580" s="4" t="s">
        <v>765</v>
      </c>
      <c r="D580" s="4" t="s">
        <v>31</v>
      </c>
      <c r="E580" s="4" t="s">
        <v>18</v>
      </c>
      <c r="F580" s="4" t="s">
        <v>18</v>
      </c>
      <c r="G580" s="4" t="s">
        <v>27</v>
      </c>
    </row>
    <row r="581" ht="15.75" hidden="1" customHeight="1">
      <c r="A581" s="65">
        <v>626.0</v>
      </c>
      <c r="B581" s="2" t="s">
        <v>1021</v>
      </c>
      <c r="C581" s="4" t="s">
        <v>1022</v>
      </c>
      <c r="D581" s="4" t="s">
        <v>31</v>
      </c>
      <c r="E581" s="4" t="s">
        <v>18</v>
      </c>
      <c r="F581" s="4" t="s">
        <v>18</v>
      </c>
      <c r="G581" s="4" t="s">
        <v>68</v>
      </c>
    </row>
    <row r="582" ht="15.75" hidden="1" customHeight="1">
      <c r="A582" s="65">
        <v>627.0</v>
      </c>
      <c r="B582" s="2" t="s">
        <v>1016</v>
      </c>
      <c r="C582" s="4" t="s">
        <v>1018</v>
      </c>
      <c r="D582" s="4" t="s">
        <v>31</v>
      </c>
      <c r="E582" s="4" t="s">
        <v>7</v>
      </c>
      <c r="F582" s="4" t="s">
        <v>7</v>
      </c>
      <c r="G582" s="4"/>
    </row>
    <row r="583" ht="15.75" customHeight="1">
      <c r="A583" s="65">
        <v>25.0</v>
      </c>
      <c r="B583" s="2" t="s">
        <v>141</v>
      </c>
      <c r="C583" s="4" t="s">
        <v>72</v>
      </c>
      <c r="D583" s="4" t="s">
        <v>31</v>
      </c>
      <c r="E583" s="4" t="s">
        <v>18</v>
      </c>
      <c r="F583" s="4" t="s">
        <v>7</v>
      </c>
      <c r="G583" s="4" t="s">
        <v>68</v>
      </c>
    </row>
    <row r="584" ht="15.75" customHeight="1">
      <c r="A584" s="65">
        <v>69.0</v>
      </c>
      <c r="B584" s="2" t="s">
        <v>141</v>
      </c>
      <c r="C584" s="4" t="s">
        <v>72</v>
      </c>
      <c r="D584" s="4" t="s">
        <v>31</v>
      </c>
      <c r="E584" s="4" t="s">
        <v>18</v>
      </c>
      <c r="F584" s="4" t="s">
        <v>18</v>
      </c>
      <c r="G584" s="4" t="s">
        <v>27</v>
      </c>
    </row>
    <row r="585" ht="15.75" customHeight="1">
      <c r="A585" s="65">
        <v>100.0</v>
      </c>
      <c r="B585" s="2" t="s">
        <v>141</v>
      </c>
      <c r="C585" s="4" t="s">
        <v>72</v>
      </c>
      <c r="D585" s="4" t="s">
        <v>31</v>
      </c>
      <c r="E585" s="4" t="s">
        <v>18</v>
      </c>
      <c r="F585" s="4" t="s">
        <v>18</v>
      </c>
      <c r="G585" s="4" t="s">
        <v>68</v>
      </c>
    </row>
    <row r="586" ht="15.75" customHeight="1">
      <c r="A586" s="65">
        <v>107.0</v>
      </c>
      <c r="B586" s="2" t="s">
        <v>141</v>
      </c>
      <c r="C586" s="4" t="s">
        <v>72</v>
      </c>
      <c r="D586" s="4" t="s">
        <v>31</v>
      </c>
      <c r="E586" s="4" t="s">
        <v>18</v>
      </c>
      <c r="F586" s="4" t="s">
        <v>7</v>
      </c>
      <c r="G586" s="4" t="s">
        <v>68</v>
      </c>
    </row>
    <row r="587" ht="15.75" hidden="1" customHeight="1">
      <c r="A587" s="65">
        <v>632.0</v>
      </c>
      <c r="B587" s="2" t="s">
        <v>635</v>
      </c>
      <c r="C587" s="4" t="s">
        <v>636</v>
      </c>
      <c r="D587" s="4" t="s">
        <v>31</v>
      </c>
      <c r="E587" s="4" t="s">
        <v>18</v>
      </c>
      <c r="F587" s="4" t="s">
        <v>7</v>
      </c>
      <c r="G587" s="4" t="s">
        <v>68</v>
      </c>
    </row>
    <row r="588" ht="15.75" customHeight="1">
      <c r="A588" s="65">
        <v>136.0</v>
      </c>
      <c r="B588" s="2" t="s">
        <v>141</v>
      </c>
      <c r="C588" s="4" t="s">
        <v>72</v>
      </c>
      <c r="D588" s="4" t="s">
        <v>31</v>
      </c>
      <c r="E588" s="4" t="s">
        <v>18</v>
      </c>
      <c r="F588" s="4" t="s">
        <v>18</v>
      </c>
      <c r="G588" s="4" t="s">
        <v>68</v>
      </c>
    </row>
    <row r="589" ht="15.75" customHeight="1">
      <c r="A589" s="65">
        <v>234.0</v>
      </c>
      <c r="B589" s="2" t="s">
        <v>141</v>
      </c>
      <c r="C589" s="4" t="s">
        <v>72</v>
      </c>
      <c r="D589" s="4" t="s">
        <v>31</v>
      </c>
      <c r="E589" s="4" t="s">
        <v>18</v>
      </c>
      <c r="F589" s="4" t="s">
        <v>18</v>
      </c>
      <c r="G589" s="4" t="s">
        <v>27</v>
      </c>
    </row>
    <row r="590" ht="15.75" hidden="1" customHeight="1">
      <c r="A590" s="65">
        <v>636.0</v>
      </c>
      <c r="B590" s="2" t="s">
        <v>1107</v>
      </c>
      <c r="C590" s="4" t="s">
        <v>1108</v>
      </c>
      <c r="D590" s="4" t="s">
        <v>31</v>
      </c>
      <c r="E590" s="4" t="s">
        <v>18</v>
      </c>
      <c r="F590" s="4" t="s">
        <v>18</v>
      </c>
      <c r="G590" s="4" t="s">
        <v>68</v>
      </c>
    </row>
    <row r="591" ht="15.75" customHeight="1">
      <c r="A591" s="65">
        <v>616.0</v>
      </c>
      <c r="B591" s="2" t="s">
        <v>1147</v>
      </c>
      <c r="C591" s="4" t="s">
        <v>72</v>
      </c>
      <c r="D591" s="4" t="s">
        <v>31</v>
      </c>
      <c r="E591" s="4" t="s">
        <v>18</v>
      </c>
      <c r="F591" s="4" t="s">
        <v>18</v>
      </c>
      <c r="G591" s="4" t="s">
        <v>27</v>
      </c>
    </row>
    <row r="592" ht="15.75" customHeight="1">
      <c r="A592" s="65">
        <v>664.0</v>
      </c>
      <c r="B592" s="2" t="s">
        <v>141</v>
      </c>
      <c r="C592" s="4" t="s">
        <v>72</v>
      </c>
      <c r="D592" s="4" t="s">
        <v>31</v>
      </c>
      <c r="E592" s="4" t="s">
        <v>18</v>
      </c>
      <c r="F592" s="4" t="s">
        <v>18</v>
      </c>
      <c r="G592" s="4" t="s">
        <v>68</v>
      </c>
    </row>
    <row r="593" ht="15.75" customHeight="1">
      <c r="A593" s="65">
        <v>668.0</v>
      </c>
      <c r="B593" s="2" t="s">
        <v>141</v>
      </c>
      <c r="C593" s="4" t="s">
        <v>72</v>
      </c>
      <c r="D593" s="4" t="s">
        <v>31</v>
      </c>
      <c r="E593" s="4" t="s">
        <v>18</v>
      </c>
      <c r="F593" s="4" t="s">
        <v>18</v>
      </c>
      <c r="G593" s="4" t="s">
        <v>27</v>
      </c>
    </row>
    <row r="594" ht="15.75" customHeight="1">
      <c r="A594" s="65">
        <v>821.0</v>
      </c>
      <c r="B594" s="2" t="s">
        <v>141</v>
      </c>
      <c r="C594" s="4" t="s">
        <v>72</v>
      </c>
      <c r="D594" s="4" t="s">
        <v>31</v>
      </c>
      <c r="E594" s="4" t="s">
        <v>18</v>
      </c>
      <c r="F594" s="4" t="s">
        <v>7</v>
      </c>
      <c r="G594" s="4" t="s">
        <v>68</v>
      </c>
    </row>
    <row r="595" ht="15.75" customHeight="1">
      <c r="A595" s="65">
        <v>601.0</v>
      </c>
      <c r="B595" s="2" t="s">
        <v>1144</v>
      </c>
      <c r="C595" s="4" t="s">
        <v>72</v>
      </c>
      <c r="D595" s="4" t="s">
        <v>31</v>
      </c>
      <c r="E595" s="4" t="s">
        <v>18</v>
      </c>
      <c r="F595" s="4" t="s">
        <v>18</v>
      </c>
      <c r="G595" s="4" t="s">
        <v>27</v>
      </c>
    </row>
    <row r="596" ht="15.75" customHeight="1">
      <c r="A596" s="65">
        <v>61.0</v>
      </c>
      <c r="B596" s="2" t="s">
        <v>226</v>
      </c>
      <c r="C596" s="4" t="s">
        <v>72</v>
      </c>
      <c r="D596" s="4" t="s">
        <v>31</v>
      </c>
      <c r="E596" s="4" t="s">
        <v>7</v>
      </c>
      <c r="F596" s="4" t="s">
        <v>7</v>
      </c>
      <c r="G596" s="4" t="s">
        <v>28</v>
      </c>
    </row>
    <row r="597" ht="15.75" customHeight="1">
      <c r="A597" s="65">
        <v>246.0</v>
      </c>
      <c r="B597" s="2" t="s">
        <v>226</v>
      </c>
      <c r="C597" s="4" t="s">
        <v>72</v>
      </c>
      <c r="D597" s="4" t="s">
        <v>31</v>
      </c>
      <c r="E597" s="4" t="s">
        <v>7</v>
      </c>
      <c r="F597" s="4" t="s">
        <v>7</v>
      </c>
      <c r="G597" s="4"/>
    </row>
    <row r="598" ht="15.75" customHeight="1">
      <c r="A598" s="65">
        <v>258.0</v>
      </c>
      <c r="B598" s="2" t="s">
        <v>226</v>
      </c>
      <c r="C598" s="4" t="s">
        <v>72</v>
      </c>
      <c r="D598" s="4" t="s">
        <v>31</v>
      </c>
      <c r="E598" s="4" t="s">
        <v>18</v>
      </c>
      <c r="F598" s="4" t="s">
        <v>7</v>
      </c>
      <c r="G598" s="4" t="s">
        <v>68</v>
      </c>
    </row>
    <row r="599" ht="15.75" customHeight="1">
      <c r="A599" s="65">
        <v>337.0</v>
      </c>
      <c r="B599" s="2" t="s">
        <v>226</v>
      </c>
      <c r="C599" s="4" t="s">
        <v>72</v>
      </c>
      <c r="D599" s="4" t="s">
        <v>31</v>
      </c>
      <c r="E599" s="4" t="s">
        <v>18</v>
      </c>
      <c r="F599" s="4" t="s">
        <v>18</v>
      </c>
      <c r="G599" s="4" t="s">
        <v>68</v>
      </c>
    </row>
    <row r="600" ht="15.75" customHeight="1">
      <c r="A600" s="65">
        <v>618.0</v>
      </c>
      <c r="B600" s="2" t="s">
        <v>226</v>
      </c>
      <c r="C600" s="4" t="s">
        <v>72</v>
      </c>
      <c r="D600" s="4" t="s">
        <v>31</v>
      </c>
      <c r="E600" s="4" t="s">
        <v>7</v>
      </c>
      <c r="F600" s="4" t="s">
        <v>19</v>
      </c>
      <c r="G600" s="4" t="s">
        <v>68</v>
      </c>
    </row>
    <row r="601" ht="15.75" customHeight="1">
      <c r="A601" s="65">
        <v>686.0</v>
      </c>
      <c r="B601" s="2" t="s">
        <v>226</v>
      </c>
      <c r="C601" s="4" t="s">
        <v>72</v>
      </c>
      <c r="D601" s="4" t="s">
        <v>31</v>
      </c>
      <c r="E601" s="4" t="s">
        <v>18</v>
      </c>
      <c r="F601" s="4" t="s">
        <v>18</v>
      </c>
      <c r="G601" s="4" t="s">
        <v>68</v>
      </c>
    </row>
    <row r="602" ht="15.75" customHeight="1">
      <c r="A602" s="65">
        <v>818.0</v>
      </c>
      <c r="B602" s="2" t="s">
        <v>1159</v>
      </c>
      <c r="C602" s="4" t="s">
        <v>72</v>
      </c>
      <c r="D602" s="4" t="s">
        <v>31</v>
      </c>
      <c r="E602" s="4" t="s">
        <v>18</v>
      </c>
      <c r="F602" s="4" t="s">
        <v>18</v>
      </c>
      <c r="G602" s="4" t="s">
        <v>127</v>
      </c>
    </row>
    <row r="603" ht="15.75" hidden="1" customHeight="1">
      <c r="A603" s="65">
        <v>654.0</v>
      </c>
      <c r="B603" s="2" t="s">
        <v>188</v>
      </c>
      <c r="C603" s="4" t="s">
        <v>189</v>
      </c>
      <c r="D603" s="4" t="s">
        <v>31</v>
      </c>
      <c r="E603" s="4" t="s">
        <v>7</v>
      </c>
      <c r="F603" s="4" t="s">
        <v>7</v>
      </c>
      <c r="G603" s="4"/>
    </row>
    <row r="604" ht="15.75" customHeight="1">
      <c r="A604" s="65">
        <v>1009.0</v>
      </c>
      <c r="B604" s="2" t="s">
        <v>226</v>
      </c>
      <c r="C604" s="4" t="s">
        <v>72</v>
      </c>
      <c r="D604" s="4" t="s">
        <v>31</v>
      </c>
      <c r="E604" s="4" t="s">
        <v>18</v>
      </c>
      <c r="F604" s="4" t="s">
        <v>18</v>
      </c>
      <c r="G604" s="4" t="s">
        <v>27</v>
      </c>
    </row>
    <row r="605" ht="15.75" customHeight="1">
      <c r="A605" s="65">
        <v>70.0</v>
      </c>
      <c r="B605" s="2" t="s">
        <v>247</v>
      </c>
      <c r="C605" s="4" t="s">
        <v>72</v>
      </c>
      <c r="D605" s="4" t="s">
        <v>31</v>
      </c>
      <c r="E605" s="4" t="s">
        <v>7</v>
      </c>
      <c r="F605" s="4" t="s">
        <v>7</v>
      </c>
      <c r="G605" s="4" t="s">
        <v>68</v>
      </c>
    </row>
    <row r="606" ht="15.75" customHeight="1">
      <c r="A606" s="65">
        <v>120.0</v>
      </c>
      <c r="B606" s="2" t="s">
        <v>247</v>
      </c>
      <c r="C606" s="4" t="s">
        <v>72</v>
      </c>
      <c r="D606" s="4" t="s">
        <v>31</v>
      </c>
      <c r="E606" s="4" t="s">
        <v>7</v>
      </c>
      <c r="F606" s="4" t="s">
        <v>19</v>
      </c>
      <c r="G606" s="4"/>
    </row>
    <row r="607" ht="15.75" customHeight="1">
      <c r="A607" s="65">
        <v>175.0</v>
      </c>
      <c r="B607" s="2" t="s">
        <v>247</v>
      </c>
      <c r="C607" s="4" t="s">
        <v>72</v>
      </c>
      <c r="D607" s="4" t="s">
        <v>31</v>
      </c>
      <c r="E607" s="4" t="s">
        <v>19</v>
      </c>
      <c r="F607" s="4" t="s">
        <v>7</v>
      </c>
      <c r="G607" s="4" t="s">
        <v>68</v>
      </c>
    </row>
    <row r="608" ht="15.75" customHeight="1">
      <c r="A608" s="65">
        <v>256.0</v>
      </c>
      <c r="B608" s="2" t="s">
        <v>247</v>
      </c>
      <c r="C608" s="4" t="s">
        <v>72</v>
      </c>
      <c r="D608" s="4" t="s">
        <v>31</v>
      </c>
      <c r="E608" s="4" t="s">
        <v>7</v>
      </c>
      <c r="F608" s="4" t="s">
        <v>7</v>
      </c>
      <c r="G608" s="4"/>
    </row>
    <row r="609" ht="15.75" customHeight="1">
      <c r="A609" s="65">
        <v>366.0</v>
      </c>
      <c r="B609" s="2" t="s">
        <v>247</v>
      </c>
      <c r="C609" s="4" t="s">
        <v>72</v>
      </c>
      <c r="D609" s="4" t="s">
        <v>31</v>
      </c>
      <c r="E609" s="4" t="s">
        <v>18</v>
      </c>
      <c r="F609" s="4" t="s">
        <v>18</v>
      </c>
      <c r="G609" s="4" t="s">
        <v>27</v>
      </c>
    </row>
    <row r="610" ht="15.75" hidden="1" customHeight="1">
      <c r="A610" s="65">
        <v>662.0</v>
      </c>
      <c r="B610" s="2" t="s">
        <v>1094</v>
      </c>
      <c r="C610" s="4" t="s">
        <v>1095</v>
      </c>
      <c r="D610" s="4" t="s">
        <v>31</v>
      </c>
      <c r="E610" s="4" t="s">
        <v>18</v>
      </c>
      <c r="F610" s="4" t="s">
        <v>18</v>
      </c>
      <c r="G610" s="4" t="s">
        <v>68</v>
      </c>
    </row>
    <row r="611" ht="15.75" customHeight="1">
      <c r="A611" s="65">
        <v>714.0</v>
      </c>
      <c r="B611" s="2" t="s">
        <v>247</v>
      </c>
      <c r="C611" s="4" t="s">
        <v>72</v>
      </c>
      <c r="D611" s="4" t="s">
        <v>31</v>
      </c>
      <c r="E611" s="4" t="s">
        <v>7</v>
      </c>
      <c r="F611" s="4" t="s">
        <v>7</v>
      </c>
      <c r="G611" s="4"/>
    </row>
    <row r="612" ht="15.75" customHeight="1">
      <c r="A612" s="65">
        <v>837.0</v>
      </c>
      <c r="B612" s="2" t="s">
        <v>247</v>
      </c>
      <c r="C612" s="4" t="s">
        <v>72</v>
      </c>
      <c r="D612" s="4" t="s">
        <v>31</v>
      </c>
      <c r="E612" s="4" t="s">
        <v>18</v>
      </c>
      <c r="F612" s="4" t="s">
        <v>18</v>
      </c>
      <c r="G612" s="4" t="s">
        <v>27</v>
      </c>
    </row>
    <row r="613" ht="15.75" customHeight="1">
      <c r="A613" s="65">
        <v>946.0</v>
      </c>
      <c r="B613" s="2" t="s">
        <v>247</v>
      </c>
      <c r="C613" s="4" t="s">
        <v>72</v>
      </c>
      <c r="D613" s="4" t="s">
        <v>31</v>
      </c>
      <c r="E613" s="4" t="s">
        <v>18</v>
      </c>
      <c r="F613" s="4" t="s">
        <v>18</v>
      </c>
      <c r="G613" s="4" t="s">
        <v>27</v>
      </c>
    </row>
    <row r="614" ht="15.75" customHeight="1">
      <c r="A614" s="65">
        <v>947.0</v>
      </c>
      <c r="B614" s="2" t="s">
        <v>247</v>
      </c>
      <c r="C614" s="4" t="s">
        <v>72</v>
      </c>
      <c r="D614" s="4" t="s">
        <v>31</v>
      </c>
      <c r="E614" s="4" t="s">
        <v>18</v>
      </c>
      <c r="F614" s="4" t="s">
        <v>18</v>
      </c>
      <c r="G614" s="4" t="s">
        <v>27</v>
      </c>
    </row>
    <row r="615" ht="15.75" customHeight="1">
      <c r="A615" s="65">
        <v>898.0</v>
      </c>
      <c r="B615" s="2" t="s">
        <v>1178</v>
      </c>
      <c r="C615" s="4" t="s">
        <v>631</v>
      </c>
      <c r="D615" s="4" t="s">
        <v>31</v>
      </c>
      <c r="E615" s="4" t="s">
        <v>18</v>
      </c>
      <c r="F615" s="4" t="s">
        <v>18</v>
      </c>
      <c r="G615" s="4" t="s">
        <v>27</v>
      </c>
    </row>
    <row r="616" ht="15.75" customHeight="1">
      <c r="A616" s="65">
        <v>900.0</v>
      </c>
      <c r="B616" s="2" t="s">
        <v>1180</v>
      </c>
      <c r="C616" s="4" t="s">
        <v>631</v>
      </c>
      <c r="D616" s="4" t="s">
        <v>31</v>
      </c>
      <c r="E616" s="4" t="s">
        <v>18</v>
      </c>
      <c r="F616" s="4" t="s">
        <v>18</v>
      </c>
      <c r="G616" s="4" t="s">
        <v>27</v>
      </c>
    </row>
    <row r="617" ht="15.75" customHeight="1">
      <c r="A617" s="65">
        <v>903.0</v>
      </c>
      <c r="B617" s="2" t="s">
        <v>1178</v>
      </c>
      <c r="C617" s="4" t="s">
        <v>631</v>
      </c>
      <c r="D617" s="4" t="s">
        <v>31</v>
      </c>
      <c r="E617" s="4" t="s">
        <v>18</v>
      </c>
      <c r="F617" s="4" t="s">
        <v>18</v>
      </c>
      <c r="G617" s="4" t="s">
        <v>27</v>
      </c>
    </row>
    <row r="618" ht="15.75" customHeight="1">
      <c r="A618" s="65">
        <v>1089.0</v>
      </c>
      <c r="B618" s="2" t="s">
        <v>1178</v>
      </c>
      <c r="C618" s="4" t="s">
        <v>631</v>
      </c>
      <c r="D618" s="4" t="s">
        <v>31</v>
      </c>
      <c r="E618" s="4" t="s">
        <v>18</v>
      </c>
      <c r="F618" s="4" t="s">
        <v>18</v>
      </c>
      <c r="G618" s="4" t="s">
        <v>27</v>
      </c>
    </row>
    <row r="619" ht="15.75" hidden="1" customHeight="1">
      <c r="A619" s="65">
        <v>671.0</v>
      </c>
      <c r="B619" s="2" t="s">
        <v>1183</v>
      </c>
      <c r="C619" s="4" t="s">
        <v>1184</v>
      </c>
      <c r="D619" s="4" t="s">
        <v>35</v>
      </c>
      <c r="E619" s="4" t="s">
        <v>18</v>
      </c>
      <c r="F619" s="4" t="s">
        <v>18</v>
      </c>
      <c r="G619" s="4" t="s">
        <v>27</v>
      </c>
    </row>
    <row r="620" ht="15.75" customHeight="1">
      <c r="A620" s="65">
        <v>280.0</v>
      </c>
      <c r="B620" s="2" t="s">
        <v>644</v>
      </c>
      <c r="C620" s="4" t="s">
        <v>238</v>
      </c>
      <c r="D620" s="4" t="s">
        <v>31</v>
      </c>
      <c r="E620" s="4" t="s">
        <v>18</v>
      </c>
      <c r="F620" s="4" t="s">
        <v>18</v>
      </c>
      <c r="G620" s="4" t="s">
        <v>27</v>
      </c>
    </row>
    <row r="621" ht="15.75" customHeight="1">
      <c r="A621" s="65">
        <v>643.0</v>
      </c>
      <c r="B621" s="2" t="s">
        <v>644</v>
      </c>
      <c r="C621" s="4" t="s">
        <v>238</v>
      </c>
      <c r="D621" s="4" t="s">
        <v>31</v>
      </c>
      <c r="E621" s="4" t="s">
        <v>18</v>
      </c>
      <c r="F621" s="4" t="s">
        <v>18</v>
      </c>
      <c r="G621" s="4" t="s">
        <v>68</v>
      </c>
    </row>
    <row r="622" ht="15.75" customHeight="1">
      <c r="A622" s="65">
        <v>689.0</v>
      </c>
      <c r="B622" s="2" t="s">
        <v>644</v>
      </c>
      <c r="C622" s="4" t="s">
        <v>238</v>
      </c>
      <c r="D622" s="4" t="s">
        <v>31</v>
      </c>
      <c r="E622" s="4" t="s">
        <v>7</v>
      </c>
      <c r="F622" s="4" t="s">
        <v>7</v>
      </c>
      <c r="G622" s="4"/>
    </row>
    <row r="623" ht="15.75" customHeight="1">
      <c r="A623" s="65">
        <v>824.0</v>
      </c>
      <c r="B623" s="2" t="s">
        <v>644</v>
      </c>
      <c r="C623" s="4" t="s">
        <v>238</v>
      </c>
      <c r="D623" s="4" t="s">
        <v>31</v>
      </c>
      <c r="E623" s="4" t="s">
        <v>18</v>
      </c>
      <c r="F623" s="4" t="s">
        <v>18</v>
      </c>
      <c r="G623" s="4" t="s">
        <v>27</v>
      </c>
    </row>
    <row r="624" ht="15.75" customHeight="1">
      <c r="A624" s="65">
        <v>846.0</v>
      </c>
      <c r="B624" s="2" t="s">
        <v>1190</v>
      </c>
      <c r="C624" s="4" t="s">
        <v>238</v>
      </c>
      <c r="D624" s="4" t="s">
        <v>31</v>
      </c>
      <c r="E624" s="4" t="s">
        <v>18</v>
      </c>
      <c r="F624" s="4" t="s">
        <v>18</v>
      </c>
      <c r="G624" s="4" t="s">
        <v>68</v>
      </c>
    </row>
    <row r="625" ht="15.75" customHeight="1">
      <c r="A625" s="65">
        <v>1028.0</v>
      </c>
      <c r="B625" s="2" t="s">
        <v>644</v>
      </c>
      <c r="C625" s="4" t="s">
        <v>238</v>
      </c>
      <c r="D625" s="4" t="s">
        <v>31</v>
      </c>
      <c r="E625" s="4" t="s">
        <v>18</v>
      </c>
      <c r="F625" s="4" t="s">
        <v>18</v>
      </c>
      <c r="G625" s="4" t="s">
        <v>27</v>
      </c>
    </row>
    <row r="626" ht="15.75" customHeight="1">
      <c r="A626" s="65">
        <v>1030.0</v>
      </c>
      <c r="B626" s="2" t="s">
        <v>644</v>
      </c>
      <c r="C626" s="4" t="s">
        <v>238</v>
      </c>
      <c r="D626" s="4" t="s">
        <v>31</v>
      </c>
      <c r="E626" s="4" t="s">
        <v>18</v>
      </c>
      <c r="F626" s="4" t="s">
        <v>18</v>
      </c>
      <c r="G626" s="4" t="s">
        <v>27</v>
      </c>
    </row>
    <row r="627" ht="15.75" customHeight="1">
      <c r="A627" s="65">
        <v>48.0</v>
      </c>
      <c r="B627" s="2" t="s">
        <v>194</v>
      </c>
      <c r="C627" s="4" t="s">
        <v>159</v>
      </c>
      <c r="D627" s="4" t="s">
        <v>31</v>
      </c>
      <c r="E627" s="4" t="s">
        <v>18</v>
      </c>
      <c r="F627" s="4" t="s">
        <v>19</v>
      </c>
      <c r="G627" s="4" t="s">
        <v>68</v>
      </c>
    </row>
    <row r="628" ht="15.75" customHeight="1">
      <c r="A628" s="65">
        <v>717.0</v>
      </c>
      <c r="B628" s="2" t="s">
        <v>1198</v>
      </c>
      <c r="C628" s="4" t="s">
        <v>159</v>
      </c>
      <c r="D628" s="4" t="s">
        <v>31</v>
      </c>
      <c r="E628" s="4" t="s">
        <v>18</v>
      </c>
      <c r="F628" s="4" t="s">
        <v>18</v>
      </c>
      <c r="G628" s="4" t="s">
        <v>27</v>
      </c>
    </row>
    <row r="629" ht="15.75" customHeight="1">
      <c r="A629" s="65">
        <v>65.0</v>
      </c>
      <c r="B629" s="2" t="s">
        <v>237</v>
      </c>
      <c r="C629" s="4" t="s">
        <v>238</v>
      </c>
      <c r="D629" s="4" t="s">
        <v>31</v>
      </c>
      <c r="E629" s="4" t="s">
        <v>18</v>
      </c>
      <c r="F629" s="4" t="s">
        <v>18</v>
      </c>
      <c r="G629" s="4" t="s">
        <v>27</v>
      </c>
    </row>
    <row r="630" ht="15.75" customHeight="1">
      <c r="A630" s="65">
        <v>1105.0</v>
      </c>
      <c r="B630" s="2" t="s">
        <v>237</v>
      </c>
      <c r="C630" s="4" t="s">
        <v>238</v>
      </c>
      <c r="D630" s="4" t="s">
        <v>31</v>
      </c>
      <c r="E630" s="4" t="s">
        <v>18</v>
      </c>
      <c r="F630" s="4" t="s">
        <v>18</v>
      </c>
      <c r="G630" s="4" t="s">
        <v>68</v>
      </c>
    </row>
    <row r="631" ht="15.75" customHeight="1">
      <c r="A631" s="65">
        <v>117.0</v>
      </c>
      <c r="B631" s="2" t="s">
        <v>354</v>
      </c>
      <c r="C631" s="4" t="s">
        <v>238</v>
      </c>
      <c r="D631" s="4" t="s">
        <v>31</v>
      </c>
      <c r="E631" s="4" t="s">
        <v>18</v>
      </c>
      <c r="F631" s="4" t="s">
        <v>18</v>
      </c>
      <c r="G631" s="4" t="s">
        <v>68</v>
      </c>
    </row>
    <row r="632" ht="15.75" customHeight="1">
      <c r="A632" s="65">
        <v>345.0</v>
      </c>
      <c r="B632" s="2" t="s">
        <v>354</v>
      </c>
      <c r="C632" s="4" t="s">
        <v>238</v>
      </c>
      <c r="D632" s="4" t="s">
        <v>31</v>
      </c>
      <c r="E632" s="4" t="s">
        <v>18</v>
      </c>
      <c r="F632" s="4" t="s">
        <v>18</v>
      </c>
      <c r="G632" s="4" t="s">
        <v>68</v>
      </c>
    </row>
    <row r="633" ht="15.75" customHeight="1">
      <c r="A633" s="65">
        <v>438.0</v>
      </c>
      <c r="B633" s="2" t="s">
        <v>354</v>
      </c>
      <c r="C633" s="4" t="s">
        <v>238</v>
      </c>
      <c r="D633" s="4" t="s">
        <v>111</v>
      </c>
      <c r="E633" s="4" t="s">
        <v>18</v>
      </c>
      <c r="F633" s="4" t="s">
        <v>18</v>
      </c>
      <c r="G633" s="4" t="s">
        <v>68</v>
      </c>
    </row>
    <row r="634" ht="15.75" customHeight="1">
      <c r="A634" s="65">
        <v>512.0</v>
      </c>
      <c r="B634" s="2" t="s">
        <v>354</v>
      </c>
      <c r="C634" s="4" t="s">
        <v>238</v>
      </c>
      <c r="D634" s="4" t="s">
        <v>111</v>
      </c>
      <c r="E634" s="4" t="s">
        <v>18</v>
      </c>
      <c r="F634" s="4" t="s">
        <v>18</v>
      </c>
      <c r="G634" s="4" t="s">
        <v>68</v>
      </c>
    </row>
    <row r="635" ht="15.75" customHeight="1">
      <c r="A635" s="65">
        <v>687.0</v>
      </c>
      <c r="B635" s="2" t="s">
        <v>354</v>
      </c>
      <c r="C635" s="4" t="s">
        <v>238</v>
      </c>
      <c r="D635" s="4" t="s">
        <v>31</v>
      </c>
      <c r="E635" s="4" t="s">
        <v>18</v>
      </c>
      <c r="F635" s="4" t="s">
        <v>18</v>
      </c>
      <c r="G635" s="4" t="s">
        <v>68</v>
      </c>
    </row>
    <row r="636" ht="15.75" customHeight="1">
      <c r="A636" s="65">
        <v>688.0</v>
      </c>
      <c r="B636" s="2" t="s">
        <v>354</v>
      </c>
      <c r="C636" s="4" t="s">
        <v>238</v>
      </c>
      <c r="D636" s="4" t="s">
        <v>31</v>
      </c>
      <c r="E636" s="4" t="s">
        <v>18</v>
      </c>
      <c r="F636" s="4" t="s">
        <v>18</v>
      </c>
      <c r="G636" s="4" t="s">
        <v>68</v>
      </c>
    </row>
    <row r="637" ht="15.75" customHeight="1">
      <c r="A637" s="65">
        <v>1037.0</v>
      </c>
      <c r="B637" s="2" t="s">
        <v>1210</v>
      </c>
      <c r="C637" s="4" t="s">
        <v>238</v>
      </c>
      <c r="D637" s="4" t="s">
        <v>111</v>
      </c>
      <c r="E637" s="4" t="s">
        <v>18</v>
      </c>
      <c r="F637" s="4" t="s">
        <v>18</v>
      </c>
      <c r="G637" s="4" t="s">
        <v>27</v>
      </c>
    </row>
    <row r="638" ht="15.75" customHeight="1">
      <c r="A638" s="65">
        <v>446.0</v>
      </c>
      <c r="B638" s="2" t="s">
        <v>856</v>
      </c>
      <c r="C638" s="4" t="s">
        <v>148</v>
      </c>
      <c r="D638" s="4" t="s">
        <v>31</v>
      </c>
      <c r="E638" s="4" t="s">
        <v>18</v>
      </c>
      <c r="F638" s="4" t="s">
        <v>18</v>
      </c>
      <c r="G638" s="4" t="s">
        <v>27</v>
      </c>
    </row>
    <row r="639" ht="15.75" customHeight="1">
      <c r="A639" s="65">
        <v>454.0</v>
      </c>
      <c r="B639" s="2" t="s">
        <v>869</v>
      </c>
      <c r="C639" s="4" t="s">
        <v>148</v>
      </c>
      <c r="D639" s="4" t="s">
        <v>31</v>
      </c>
      <c r="E639" s="4" t="s">
        <v>18</v>
      </c>
      <c r="F639" s="4" t="s">
        <v>18</v>
      </c>
      <c r="G639" s="4" t="s">
        <v>27</v>
      </c>
    </row>
    <row r="640" ht="15.75" customHeight="1">
      <c r="A640" s="65">
        <v>462.0</v>
      </c>
      <c r="B640" s="2" t="s">
        <v>869</v>
      </c>
      <c r="C640" s="4" t="s">
        <v>148</v>
      </c>
      <c r="D640" s="4" t="s">
        <v>31</v>
      </c>
      <c r="E640" s="4" t="s">
        <v>18</v>
      </c>
      <c r="F640" s="4" t="s">
        <v>18</v>
      </c>
      <c r="G640" s="4" t="s">
        <v>27</v>
      </c>
    </row>
    <row r="641" ht="15.75" customHeight="1">
      <c r="A641" s="65">
        <v>464.0</v>
      </c>
      <c r="B641" s="2" t="s">
        <v>869</v>
      </c>
      <c r="C641" s="4" t="s">
        <v>148</v>
      </c>
      <c r="D641" s="4" t="s">
        <v>31</v>
      </c>
      <c r="E641" s="4" t="s">
        <v>18</v>
      </c>
      <c r="F641" s="4" t="s">
        <v>18</v>
      </c>
      <c r="G641" s="4" t="s">
        <v>27</v>
      </c>
    </row>
    <row r="642" ht="15.75" customHeight="1">
      <c r="A642" s="65">
        <v>586.0</v>
      </c>
      <c r="B642" s="2" t="s">
        <v>869</v>
      </c>
      <c r="C642" s="4" t="s">
        <v>148</v>
      </c>
      <c r="D642" s="4" t="s">
        <v>31</v>
      </c>
      <c r="E642" s="4" t="s">
        <v>18</v>
      </c>
      <c r="F642" s="4" t="s">
        <v>18</v>
      </c>
      <c r="G642" s="4" t="s">
        <v>27</v>
      </c>
    </row>
    <row r="643" ht="15.75" customHeight="1">
      <c r="A643" s="65">
        <v>779.0</v>
      </c>
      <c r="B643" s="2" t="s">
        <v>869</v>
      </c>
      <c r="C643" s="4" t="s">
        <v>148</v>
      </c>
      <c r="D643" s="4" t="s">
        <v>31</v>
      </c>
      <c r="E643" s="4" t="s">
        <v>18</v>
      </c>
      <c r="F643" s="4" t="s">
        <v>18</v>
      </c>
      <c r="G643" s="4" t="s">
        <v>27</v>
      </c>
    </row>
    <row r="644" ht="15.75" customHeight="1">
      <c r="A644" s="65">
        <v>787.0</v>
      </c>
      <c r="B644" s="2" t="s">
        <v>869</v>
      </c>
      <c r="C644" s="4" t="s">
        <v>148</v>
      </c>
      <c r="D644" s="4" t="s">
        <v>31</v>
      </c>
      <c r="E644" s="4" t="s">
        <v>18</v>
      </c>
      <c r="F644" s="4" t="s">
        <v>18</v>
      </c>
      <c r="G644" s="4" t="s">
        <v>68</v>
      </c>
    </row>
    <row r="645" ht="15.75" customHeight="1">
      <c r="A645" s="65">
        <v>84.0</v>
      </c>
      <c r="B645" s="2" t="s">
        <v>278</v>
      </c>
      <c r="C645" s="4" t="s">
        <v>148</v>
      </c>
      <c r="D645" s="4" t="s">
        <v>31</v>
      </c>
      <c r="E645" s="4" t="s">
        <v>18</v>
      </c>
      <c r="F645" s="4" t="s">
        <v>18</v>
      </c>
      <c r="G645" s="4" t="s">
        <v>24</v>
      </c>
    </row>
    <row r="646" ht="15.75" customHeight="1">
      <c r="A646" s="65">
        <v>131.0</v>
      </c>
      <c r="B646" s="2" t="s">
        <v>278</v>
      </c>
      <c r="C646" s="4" t="s">
        <v>148</v>
      </c>
      <c r="D646" s="4" t="s">
        <v>31</v>
      </c>
      <c r="E646" s="4" t="s">
        <v>18</v>
      </c>
      <c r="F646" s="4" t="s">
        <v>19</v>
      </c>
      <c r="G646" s="4" t="s">
        <v>28</v>
      </c>
    </row>
    <row r="647" ht="15.75" customHeight="1">
      <c r="A647" s="65">
        <v>288.0</v>
      </c>
      <c r="B647" s="2" t="s">
        <v>278</v>
      </c>
      <c r="C647" s="4" t="s">
        <v>148</v>
      </c>
      <c r="D647" s="4" t="s">
        <v>31</v>
      </c>
      <c r="E647" s="4" t="s">
        <v>18</v>
      </c>
      <c r="F647" s="4" t="s">
        <v>18</v>
      </c>
      <c r="G647" s="4" t="s">
        <v>68</v>
      </c>
    </row>
    <row r="648" ht="15.75" customHeight="1">
      <c r="A648" s="65">
        <v>295.0</v>
      </c>
      <c r="B648" s="2" t="s">
        <v>278</v>
      </c>
      <c r="C648" s="4" t="s">
        <v>148</v>
      </c>
      <c r="D648" s="4" t="s">
        <v>31</v>
      </c>
      <c r="E648" s="4" t="s">
        <v>18</v>
      </c>
      <c r="F648" s="4" t="s">
        <v>18</v>
      </c>
      <c r="G648" s="4" t="s">
        <v>27</v>
      </c>
    </row>
    <row r="649" ht="15.75" customHeight="1">
      <c r="A649" s="65">
        <v>336.0</v>
      </c>
      <c r="B649" s="2" t="s">
        <v>278</v>
      </c>
      <c r="C649" s="4" t="s">
        <v>148</v>
      </c>
      <c r="D649" s="4" t="s">
        <v>31</v>
      </c>
      <c r="E649" s="4" t="s">
        <v>18</v>
      </c>
      <c r="F649" s="4" t="s">
        <v>19</v>
      </c>
      <c r="G649" s="4" t="s">
        <v>27</v>
      </c>
    </row>
    <row r="650" ht="15.75" customHeight="1">
      <c r="A650" s="65">
        <v>340.0</v>
      </c>
      <c r="B650" s="2" t="s">
        <v>278</v>
      </c>
      <c r="C650" s="4" t="s">
        <v>148</v>
      </c>
      <c r="D650" s="4" t="s">
        <v>31</v>
      </c>
      <c r="E650" s="4" t="s">
        <v>18</v>
      </c>
      <c r="F650" s="4" t="s">
        <v>19</v>
      </c>
      <c r="G650" s="4" t="s">
        <v>68</v>
      </c>
    </row>
    <row r="651" ht="15.75" customHeight="1">
      <c r="A651" s="65">
        <v>435.0</v>
      </c>
      <c r="B651" s="2" t="s">
        <v>278</v>
      </c>
      <c r="C651" s="4" t="s">
        <v>148</v>
      </c>
      <c r="D651" s="4" t="s">
        <v>31</v>
      </c>
      <c r="E651" s="4" t="s">
        <v>18</v>
      </c>
      <c r="F651" s="4" t="s">
        <v>7</v>
      </c>
      <c r="G651" s="4" t="s">
        <v>127</v>
      </c>
    </row>
    <row r="652" ht="15.75" customHeight="1">
      <c r="A652" s="65">
        <v>436.0</v>
      </c>
      <c r="B652" s="2" t="s">
        <v>278</v>
      </c>
      <c r="C652" s="4" t="s">
        <v>148</v>
      </c>
      <c r="D652" s="4" t="s">
        <v>31</v>
      </c>
      <c r="E652" s="4" t="s">
        <v>18</v>
      </c>
      <c r="F652" s="4" t="s">
        <v>7</v>
      </c>
      <c r="G652" s="4" t="s">
        <v>127</v>
      </c>
    </row>
    <row r="653" ht="15.75" customHeight="1">
      <c r="A653" s="65">
        <v>599.0</v>
      </c>
      <c r="B653" s="2" t="s">
        <v>1139</v>
      </c>
      <c r="C653" s="4" t="s">
        <v>148</v>
      </c>
      <c r="D653" s="4" t="s">
        <v>31</v>
      </c>
      <c r="E653" s="4" t="s">
        <v>18</v>
      </c>
      <c r="F653" s="4" t="s">
        <v>18</v>
      </c>
      <c r="G653" s="4" t="s">
        <v>27</v>
      </c>
    </row>
    <row r="654" ht="15.75" customHeight="1">
      <c r="A654" s="65">
        <v>600.0</v>
      </c>
      <c r="B654" s="2" t="s">
        <v>278</v>
      </c>
      <c r="C654" s="4" t="s">
        <v>148</v>
      </c>
      <c r="D654" s="4" t="s">
        <v>31</v>
      </c>
      <c r="E654" s="4" t="s">
        <v>18</v>
      </c>
      <c r="F654" s="4" t="s">
        <v>18</v>
      </c>
      <c r="G654" s="4" t="s">
        <v>27</v>
      </c>
    </row>
    <row r="655" ht="15.75" customHeight="1">
      <c r="A655" s="65">
        <v>604.0</v>
      </c>
      <c r="B655" s="2" t="s">
        <v>278</v>
      </c>
      <c r="C655" s="4" t="s">
        <v>148</v>
      </c>
      <c r="D655" s="4" t="s">
        <v>31</v>
      </c>
      <c r="E655" s="4" t="s">
        <v>18</v>
      </c>
      <c r="F655" s="4" t="s">
        <v>18</v>
      </c>
      <c r="G655" s="4" t="s">
        <v>27</v>
      </c>
    </row>
    <row r="656" ht="15.75" customHeight="1">
      <c r="A656" s="65">
        <v>706.0</v>
      </c>
      <c r="B656" s="2" t="s">
        <v>278</v>
      </c>
      <c r="C656" s="4" t="s">
        <v>148</v>
      </c>
      <c r="D656" s="4" t="s">
        <v>31</v>
      </c>
      <c r="E656" s="4" t="s">
        <v>18</v>
      </c>
      <c r="F656" s="4" t="s">
        <v>18</v>
      </c>
      <c r="G656" s="4" t="s">
        <v>24</v>
      </c>
    </row>
    <row r="657" ht="15.75" customHeight="1">
      <c r="A657" s="65">
        <v>927.0</v>
      </c>
      <c r="B657" s="2" t="s">
        <v>278</v>
      </c>
      <c r="C657" s="4" t="s">
        <v>148</v>
      </c>
      <c r="D657" s="4" t="s">
        <v>31</v>
      </c>
      <c r="E657" s="4" t="s">
        <v>18</v>
      </c>
      <c r="F657" s="4" t="s">
        <v>18</v>
      </c>
      <c r="G657" s="4" t="s">
        <v>27</v>
      </c>
    </row>
    <row r="658" ht="15.75" customHeight="1">
      <c r="A658" s="65">
        <v>928.0</v>
      </c>
      <c r="B658" s="2" t="s">
        <v>1234</v>
      </c>
      <c r="C658" s="4" t="s">
        <v>148</v>
      </c>
      <c r="D658" s="4" t="s">
        <v>31</v>
      </c>
      <c r="E658" s="4" t="s">
        <v>18</v>
      </c>
      <c r="F658" s="4" t="s">
        <v>18</v>
      </c>
      <c r="G658" s="4" t="s">
        <v>27</v>
      </c>
    </row>
    <row r="659" ht="15.75" customHeight="1">
      <c r="A659" s="65">
        <v>1096.0</v>
      </c>
      <c r="B659" s="2" t="s">
        <v>278</v>
      </c>
      <c r="C659" s="4" t="s">
        <v>148</v>
      </c>
      <c r="D659" s="4" t="s">
        <v>31</v>
      </c>
      <c r="E659" s="4" t="s">
        <v>7</v>
      </c>
      <c r="F659" s="4" t="s">
        <v>7</v>
      </c>
      <c r="G659" s="4"/>
    </row>
    <row r="660" ht="15.75" customHeight="1">
      <c r="A660" s="65">
        <v>39.0</v>
      </c>
      <c r="B660" s="2" t="s">
        <v>171</v>
      </c>
      <c r="C660" s="4" t="s">
        <v>172</v>
      </c>
      <c r="D660" s="4" t="s">
        <v>31</v>
      </c>
      <c r="E660" s="4" t="s">
        <v>7</v>
      </c>
      <c r="F660" s="4" t="s">
        <v>7</v>
      </c>
      <c r="G660" s="4" t="s">
        <v>28</v>
      </c>
    </row>
    <row r="661" ht="15.75" customHeight="1">
      <c r="A661" s="65">
        <v>118.0</v>
      </c>
      <c r="B661" s="2" t="s">
        <v>171</v>
      </c>
      <c r="C661" s="4" t="s">
        <v>172</v>
      </c>
      <c r="D661" s="4"/>
      <c r="E661" s="4" t="s">
        <v>7</v>
      </c>
      <c r="F661" s="4" t="s">
        <v>7</v>
      </c>
      <c r="G661" s="4" t="s">
        <v>68</v>
      </c>
    </row>
    <row r="662" ht="15.75" customHeight="1">
      <c r="A662" s="65">
        <v>266.0</v>
      </c>
      <c r="B662" s="2" t="s">
        <v>171</v>
      </c>
      <c r="C662" s="4" t="s">
        <v>172</v>
      </c>
      <c r="D662" s="4" t="s">
        <v>31</v>
      </c>
      <c r="E662" s="4" t="s">
        <v>7</v>
      </c>
      <c r="F662" s="4" t="s">
        <v>7</v>
      </c>
      <c r="G662" s="4"/>
    </row>
    <row r="663" ht="15.75" customHeight="1">
      <c r="A663" s="65">
        <v>543.0</v>
      </c>
      <c r="B663" s="2" t="s">
        <v>171</v>
      </c>
      <c r="C663" s="4" t="s">
        <v>172</v>
      </c>
      <c r="D663" s="4" t="s">
        <v>31</v>
      </c>
      <c r="E663" s="4" t="s">
        <v>18</v>
      </c>
      <c r="F663" s="4" t="s">
        <v>18</v>
      </c>
      <c r="G663" s="4" t="s">
        <v>27</v>
      </c>
    </row>
    <row r="664" ht="15.75" customHeight="1">
      <c r="A664" s="65">
        <v>667.0</v>
      </c>
      <c r="B664" s="2" t="s">
        <v>1239</v>
      </c>
      <c r="C664" s="4" t="s">
        <v>172</v>
      </c>
      <c r="D664" s="4" t="s">
        <v>31</v>
      </c>
      <c r="E664" s="4" t="s">
        <v>7</v>
      </c>
      <c r="F664" s="4" t="s">
        <v>7</v>
      </c>
      <c r="G664" s="4" t="s">
        <v>68</v>
      </c>
    </row>
    <row r="665" ht="15.75" customHeight="1">
      <c r="A665" s="65">
        <v>699.0</v>
      </c>
      <c r="B665" s="2" t="s">
        <v>171</v>
      </c>
      <c r="C665" s="4" t="s">
        <v>172</v>
      </c>
      <c r="D665" s="4" t="s">
        <v>31</v>
      </c>
      <c r="E665" s="4" t="s">
        <v>18</v>
      </c>
      <c r="F665" s="4" t="s">
        <v>18</v>
      </c>
      <c r="G665" s="4" t="s">
        <v>68</v>
      </c>
    </row>
    <row r="666" ht="15.75" customHeight="1">
      <c r="A666" s="65">
        <v>749.0</v>
      </c>
      <c r="B666" s="2" t="s">
        <v>171</v>
      </c>
      <c r="C666" s="4" t="s">
        <v>172</v>
      </c>
      <c r="D666" s="4" t="s">
        <v>31</v>
      </c>
      <c r="E666" s="4" t="s">
        <v>18</v>
      </c>
      <c r="F666" s="4" t="s">
        <v>18</v>
      </c>
      <c r="G666" s="4" t="s">
        <v>68</v>
      </c>
    </row>
    <row r="667" ht="15.75" customHeight="1">
      <c r="A667" s="65">
        <v>358.0</v>
      </c>
      <c r="B667" s="2" t="s">
        <v>729</v>
      </c>
      <c r="C667" s="4" t="s">
        <v>172</v>
      </c>
      <c r="D667" s="4" t="s">
        <v>31</v>
      </c>
      <c r="E667" s="4" t="s">
        <v>7</v>
      </c>
      <c r="F667" s="4" t="s">
        <v>7</v>
      </c>
      <c r="G667" s="4" t="s">
        <v>28</v>
      </c>
    </row>
    <row r="668" ht="15.75" customHeight="1">
      <c r="A668" s="65">
        <v>684.0</v>
      </c>
      <c r="B668" s="2" t="s">
        <v>729</v>
      </c>
      <c r="C668" s="4" t="s">
        <v>172</v>
      </c>
      <c r="D668" s="4" t="s">
        <v>31</v>
      </c>
      <c r="E668" s="4" t="s">
        <v>18</v>
      </c>
      <c r="F668" s="4" t="s">
        <v>18</v>
      </c>
      <c r="G668" s="4" t="s">
        <v>68</v>
      </c>
    </row>
    <row r="669" ht="15.75" customHeight="1">
      <c r="A669" s="65">
        <v>850.0</v>
      </c>
      <c r="B669" s="2" t="s">
        <v>729</v>
      </c>
      <c r="C669" s="4" t="s">
        <v>172</v>
      </c>
      <c r="D669" s="4" t="s">
        <v>31</v>
      </c>
      <c r="E669" s="4" t="s">
        <v>18</v>
      </c>
      <c r="F669" s="4" t="s">
        <v>18</v>
      </c>
      <c r="G669" s="4" t="s">
        <v>68</v>
      </c>
    </row>
    <row r="670" ht="15.75" customHeight="1">
      <c r="A670" s="65">
        <v>857.0</v>
      </c>
      <c r="B670" s="2" t="s">
        <v>729</v>
      </c>
      <c r="C670" s="4" t="s">
        <v>172</v>
      </c>
      <c r="D670" s="4" t="s">
        <v>31</v>
      </c>
      <c r="E670" s="4" t="s">
        <v>18</v>
      </c>
      <c r="F670" s="4" t="s">
        <v>18</v>
      </c>
      <c r="G670" s="4" t="s">
        <v>68</v>
      </c>
    </row>
    <row r="671" ht="15.75" customHeight="1">
      <c r="A671" s="65">
        <v>957.0</v>
      </c>
      <c r="B671" s="2" t="s">
        <v>729</v>
      </c>
      <c r="C671" s="4" t="s">
        <v>172</v>
      </c>
      <c r="D671" s="4" t="s">
        <v>31</v>
      </c>
      <c r="E671" s="4" t="s">
        <v>7</v>
      </c>
      <c r="F671" s="4" t="s">
        <v>7</v>
      </c>
      <c r="G671" s="4" t="s">
        <v>68</v>
      </c>
    </row>
    <row r="672" ht="15.75" customHeight="1">
      <c r="A672" s="65">
        <v>849.0</v>
      </c>
      <c r="B672" s="2" t="s">
        <v>1247</v>
      </c>
      <c r="C672" s="4" t="s">
        <v>172</v>
      </c>
      <c r="D672" s="4" t="s">
        <v>31</v>
      </c>
      <c r="E672" s="4" t="s">
        <v>18</v>
      </c>
      <c r="F672" s="4" t="s">
        <v>18</v>
      </c>
      <c r="G672" s="4" t="s">
        <v>24</v>
      </c>
    </row>
    <row r="673" ht="15.75" customHeight="1">
      <c r="A673" s="65">
        <v>78.0</v>
      </c>
      <c r="B673" s="2" t="s">
        <v>267</v>
      </c>
      <c r="C673" s="4" t="s">
        <v>172</v>
      </c>
      <c r="D673" s="4" t="s">
        <v>31</v>
      </c>
      <c r="E673" s="4" t="s">
        <v>19</v>
      </c>
      <c r="F673" s="4" t="s">
        <v>19</v>
      </c>
      <c r="G673" s="4" t="s">
        <v>24</v>
      </c>
    </row>
    <row r="674" ht="15.75" customHeight="1">
      <c r="A674" s="65">
        <v>322.0</v>
      </c>
      <c r="B674" s="2" t="s">
        <v>267</v>
      </c>
      <c r="C674" s="4" t="s">
        <v>172</v>
      </c>
      <c r="D674" s="4" t="s">
        <v>31</v>
      </c>
      <c r="E674" s="4" t="s">
        <v>18</v>
      </c>
      <c r="F674" s="4" t="s">
        <v>7</v>
      </c>
      <c r="G674" s="4" t="s">
        <v>68</v>
      </c>
    </row>
    <row r="675" ht="15.75" customHeight="1">
      <c r="A675" s="65">
        <v>332.0</v>
      </c>
      <c r="B675" s="2" t="s">
        <v>267</v>
      </c>
      <c r="C675" s="4" t="s">
        <v>172</v>
      </c>
      <c r="D675" s="4" t="s">
        <v>31</v>
      </c>
      <c r="E675" s="4" t="s">
        <v>7</v>
      </c>
      <c r="F675" s="4" t="s">
        <v>18</v>
      </c>
      <c r="G675" s="4" t="s">
        <v>68</v>
      </c>
    </row>
    <row r="676" ht="15.75" customHeight="1">
      <c r="A676" s="65">
        <v>388.0</v>
      </c>
      <c r="B676" s="2" t="s">
        <v>267</v>
      </c>
      <c r="C676" s="4" t="s">
        <v>172</v>
      </c>
      <c r="D676" s="4" t="s">
        <v>31</v>
      </c>
      <c r="E676" s="4" t="s">
        <v>18</v>
      </c>
      <c r="F676" s="4" t="s">
        <v>18</v>
      </c>
      <c r="G676" s="4" t="s">
        <v>24</v>
      </c>
    </row>
    <row r="677" ht="15.75" customHeight="1">
      <c r="A677" s="65">
        <v>666.0</v>
      </c>
      <c r="B677" s="2" t="s">
        <v>267</v>
      </c>
      <c r="C677" s="4" t="s">
        <v>172</v>
      </c>
      <c r="D677" s="4" t="s">
        <v>31</v>
      </c>
      <c r="E677" s="4" t="s">
        <v>18</v>
      </c>
      <c r="F677" s="4" t="s">
        <v>18</v>
      </c>
      <c r="G677" s="4" t="s">
        <v>68</v>
      </c>
    </row>
    <row r="678" ht="15.75" customHeight="1">
      <c r="A678" s="65">
        <v>1123.0</v>
      </c>
      <c r="B678" s="2" t="s">
        <v>267</v>
      </c>
      <c r="C678" s="4" t="s">
        <v>172</v>
      </c>
      <c r="D678" s="4" t="s">
        <v>31</v>
      </c>
      <c r="E678" s="4" t="s">
        <v>18</v>
      </c>
      <c r="F678" s="4" t="s">
        <v>18</v>
      </c>
      <c r="G678" s="4" t="s">
        <v>27</v>
      </c>
    </row>
    <row r="679" ht="15.75" customHeight="1">
      <c r="A679" s="65">
        <v>1125.0</v>
      </c>
      <c r="B679" s="2" t="s">
        <v>267</v>
      </c>
      <c r="C679" s="4" t="s">
        <v>172</v>
      </c>
      <c r="D679" s="4" t="s">
        <v>31</v>
      </c>
      <c r="E679" s="4" t="s">
        <v>18</v>
      </c>
      <c r="F679" s="4" t="s">
        <v>18</v>
      </c>
      <c r="G679" s="4" t="s">
        <v>27</v>
      </c>
    </row>
    <row r="680" ht="15.75" hidden="1" customHeight="1">
      <c r="A680" s="65">
        <v>740.0</v>
      </c>
      <c r="B680" s="2" t="s">
        <v>1094</v>
      </c>
      <c r="C680" s="4" t="s">
        <v>1095</v>
      </c>
      <c r="D680" s="4" t="s">
        <v>31</v>
      </c>
      <c r="E680" s="4" t="s">
        <v>18</v>
      </c>
      <c r="F680" s="4" t="s">
        <v>18</v>
      </c>
      <c r="G680" s="4" t="s">
        <v>68</v>
      </c>
    </row>
    <row r="681" ht="15.75" customHeight="1">
      <c r="A681" s="65">
        <v>79.0</v>
      </c>
      <c r="B681" s="2" t="s">
        <v>268</v>
      </c>
      <c r="C681" s="4" t="s">
        <v>260</v>
      </c>
      <c r="D681" s="4" t="s">
        <v>33</v>
      </c>
      <c r="E681" s="4" t="s">
        <v>7</v>
      </c>
      <c r="F681" s="4" t="s">
        <v>7</v>
      </c>
      <c r="G681" s="4" t="s">
        <v>24</v>
      </c>
    </row>
    <row r="682" ht="15.75" customHeight="1">
      <c r="A682" s="65">
        <v>129.0</v>
      </c>
      <c r="B682" s="2" t="s">
        <v>268</v>
      </c>
      <c r="C682" s="4" t="s">
        <v>260</v>
      </c>
      <c r="D682" s="4" t="s">
        <v>31</v>
      </c>
      <c r="E682" s="4" t="s">
        <v>7</v>
      </c>
      <c r="F682" s="4" t="s">
        <v>7</v>
      </c>
      <c r="G682" s="4" t="s">
        <v>68</v>
      </c>
    </row>
    <row r="683" ht="15.75" customHeight="1">
      <c r="A683" s="65">
        <v>294.0</v>
      </c>
      <c r="B683" s="2" t="s">
        <v>268</v>
      </c>
      <c r="C683" s="4" t="s">
        <v>260</v>
      </c>
      <c r="D683" s="4" t="s">
        <v>31</v>
      </c>
      <c r="E683" s="4" t="s">
        <v>7</v>
      </c>
      <c r="F683" s="4" t="s">
        <v>7</v>
      </c>
      <c r="G683" s="4"/>
    </row>
    <row r="684" ht="15.75" customHeight="1">
      <c r="A684" s="65">
        <v>74.0</v>
      </c>
      <c r="B684" s="2" t="s">
        <v>259</v>
      </c>
      <c r="C684" s="4" t="s">
        <v>260</v>
      </c>
      <c r="D684" s="4" t="s">
        <v>31</v>
      </c>
      <c r="E684" s="4" t="s">
        <v>18</v>
      </c>
      <c r="F684" s="4" t="s">
        <v>18</v>
      </c>
      <c r="G684" s="4" t="s">
        <v>27</v>
      </c>
    </row>
    <row r="685" ht="15.75" hidden="1" customHeight="1">
      <c r="A685" s="65">
        <v>746.0</v>
      </c>
      <c r="B685" s="2" t="s">
        <v>1149</v>
      </c>
      <c r="C685" s="4" t="s">
        <v>1150</v>
      </c>
      <c r="D685" s="4" t="s">
        <v>32</v>
      </c>
      <c r="E685" s="4" t="s">
        <v>18</v>
      </c>
      <c r="F685" s="4" t="s">
        <v>18</v>
      </c>
      <c r="G685" s="4" t="s">
        <v>68</v>
      </c>
    </row>
    <row r="686" ht="15.75" customHeight="1">
      <c r="A686" s="65">
        <v>211.0</v>
      </c>
      <c r="B686" s="2" t="s">
        <v>259</v>
      </c>
      <c r="C686" s="4" t="s">
        <v>260</v>
      </c>
      <c r="D686" s="4" t="s">
        <v>31</v>
      </c>
      <c r="E686" s="4" t="s">
        <v>18</v>
      </c>
      <c r="F686" s="4" t="s">
        <v>19</v>
      </c>
      <c r="G686" s="4" t="s">
        <v>68</v>
      </c>
    </row>
    <row r="687" ht="15.75" customHeight="1">
      <c r="A687" s="65">
        <v>368.0</v>
      </c>
      <c r="B687" s="2" t="s">
        <v>259</v>
      </c>
      <c r="C687" s="4" t="s">
        <v>260</v>
      </c>
      <c r="D687" s="4" t="s">
        <v>31</v>
      </c>
      <c r="E687" s="4" t="s">
        <v>7</v>
      </c>
      <c r="F687" s="4" t="s">
        <v>7</v>
      </c>
      <c r="G687" s="4" t="s">
        <v>28</v>
      </c>
    </row>
    <row r="688" ht="15.75" customHeight="1">
      <c r="A688" s="65">
        <v>406.0</v>
      </c>
      <c r="B688" s="2" t="s">
        <v>259</v>
      </c>
      <c r="C688" s="4" t="s">
        <v>260</v>
      </c>
      <c r="D688" s="4" t="s">
        <v>31</v>
      </c>
      <c r="E688" s="4" t="s">
        <v>19</v>
      </c>
      <c r="F688" s="4" t="s">
        <v>7</v>
      </c>
      <c r="G688" s="4" t="s">
        <v>68</v>
      </c>
    </row>
    <row r="689" ht="15.75" customHeight="1">
      <c r="A689" s="65">
        <v>515.0</v>
      </c>
      <c r="B689" s="2" t="s">
        <v>259</v>
      </c>
      <c r="C689" s="4" t="s">
        <v>260</v>
      </c>
      <c r="D689" s="4" t="s">
        <v>31</v>
      </c>
      <c r="E689" s="4" t="s">
        <v>7</v>
      </c>
      <c r="F689" s="4" t="s">
        <v>7</v>
      </c>
      <c r="G689" s="4" t="s">
        <v>68</v>
      </c>
    </row>
    <row r="690" ht="15.75" hidden="1" customHeight="1">
      <c r="A690" s="65">
        <v>751.0</v>
      </c>
      <c r="B690" s="2" t="s">
        <v>830</v>
      </c>
      <c r="C690" s="4" t="s">
        <v>584</v>
      </c>
      <c r="D690" s="4" t="s">
        <v>111</v>
      </c>
      <c r="E690" s="4" t="s">
        <v>315</v>
      </c>
      <c r="F690" s="4" t="s">
        <v>7</v>
      </c>
      <c r="G690" s="4" t="s">
        <v>68</v>
      </c>
    </row>
    <row r="691" ht="15.75" customHeight="1">
      <c r="A691" s="65">
        <v>772.0</v>
      </c>
      <c r="B691" s="2" t="s">
        <v>1262</v>
      </c>
      <c r="C691" s="4" t="s">
        <v>260</v>
      </c>
      <c r="D691" s="4" t="s">
        <v>31</v>
      </c>
      <c r="E691" s="4" t="s">
        <v>18</v>
      </c>
      <c r="F691" s="4" t="s">
        <v>18</v>
      </c>
      <c r="G691" s="4" t="s">
        <v>68</v>
      </c>
    </row>
    <row r="692" ht="15.75" customHeight="1">
      <c r="A692" s="65">
        <v>940.0</v>
      </c>
      <c r="B692" s="2" t="s">
        <v>259</v>
      </c>
      <c r="C692" s="4" t="s">
        <v>260</v>
      </c>
      <c r="D692" s="4" t="s">
        <v>31</v>
      </c>
      <c r="E692" s="4" t="s">
        <v>18</v>
      </c>
      <c r="F692" s="4" t="s">
        <v>19</v>
      </c>
      <c r="G692" s="4" t="s">
        <v>68</v>
      </c>
    </row>
    <row r="693" ht="15.75" customHeight="1">
      <c r="A693" s="65">
        <v>690.0</v>
      </c>
      <c r="B693" s="2" t="s">
        <v>1261</v>
      </c>
      <c r="C693" s="4" t="s">
        <v>260</v>
      </c>
      <c r="D693" s="4" t="s">
        <v>31</v>
      </c>
      <c r="E693" s="4" t="s">
        <v>18</v>
      </c>
      <c r="F693" s="4" t="s">
        <v>19</v>
      </c>
      <c r="G693" s="4" t="s">
        <v>68</v>
      </c>
    </row>
    <row r="694" ht="15.75" customHeight="1">
      <c r="A694" s="65">
        <v>144.0</v>
      </c>
      <c r="B694" s="2" t="s">
        <v>437</v>
      </c>
      <c r="C694" s="4" t="s">
        <v>438</v>
      </c>
      <c r="D694" s="4" t="s">
        <v>31</v>
      </c>
      <c r="E694" s="4" t="s">
        <v>7</v>
      </c>
      <c r="F694" s="4" t="s">
        <v>7</v>
      </c>
      <c r="G694" s="4" t="s">
        <v>68</v>
      </c>
    </row>
    <row r="695" ht="15.75" hidden="1" customHeight="1">
      <c r="A695" s="65">
        <v>756.0</v>
      </c>
      <c r="B695" s="2" t="s">
        <v>1267</v>
      </c>
      <c r="C695" s="4" t="s">
        <v>1268</v>
      </c>
      <c r="D695" s="4" t="s">
        <v>33</v>
      </c>
      <c r="E695" s="4" t="s">
        <v>7</v>
      </c>
      <c r="F695" s="4" t="s">
        <v>7</v>
      </c>
      <c r="G695" s="4"/>
    </row>
    <row r="696" ht="15.75" hidden="1" customHeight="1">
      <c r="A696" s="65">
        <v>757.0</v>
      </c>
      <c r="B696" s="2" t="s">
        <v>1267</v>
      </c>
      <c r="C696" s="4" t="s">
        <v>1268</v>
      </c>
      <c r="D696" s="4" t="s">
        <v>33</v>
      </c>
      <c r="E696" s="4" t="s">
        <v>7</v>
      </c>
      <c r="F696" s="4" t="s">
        <v>7</v>
      </c>
      <c r="G696" s="4"/>
    </row>
    <row r="697" ht="15.75" hidden="1" customHeight="1">
      <c r="A697" s="65">
        <v>759.0</v>
      </c>
      <c r="B697" s="2" t="s">
        <v>1091</v>
      </c>
      <c r="C697" s="4" t="s">
        <v>1092</v>
      </c>
      <c r="D697" s="4" t="s">
        <v>31</v>
      </c>
      <c r="E697" s="4" t="s">
        <v>18</v>
      </c>
      <c r="F697" s="4" t="s">
        <v>18</v>
      </c>
      <c r="G697" s="4" t="s">
        <v>27</v>
      </c>
    </row>
    <row r="698" ht="15.75" hidden="1" customHeight="1">
      <c r="A698" s="65">
        <v>762.0</v>
      </c>
      <c r="B698" s="2" t="s">
        <v>640</v>
      </c>
      <c r="C698" s="4" t="s">
        <v>638</v>
      </c>
      <c r="D698" s="4" t="s">
        <v>31</v>
      </c>
      <c r="E698" s="4" t="s">
        <v>18</v>
      </c>
      <c r="F698" s="4" t="s">
        <v>18</v>
      </c>
      <c r="G698" s="4" t="s">
        <v>27</v>
      </c>
    </row>
    <row r="699" ht="15.75" hidden="1" customHeight="1">
      <c r="A699" s="65">
        <v>764.0</v>
      </c>
      <c r="B699" s="2" t="s">
        <v>1163</v>
      </c>
      <c r="C699" s="4" t="s">
        <v>1164</v>
      </c>
      <c r="D699" s="4" t="s">
        <v>31</v>
      </c>
      <c r="E699" s="4" t="s">
        <v>18</v>
      </c>
      <c r="F699" s="4" t="s">
        <v>18</v>
      </c>
      <c r="G699" s="4" t="s">
        <v>27</v>
      </c>
    </row>
    <row r="700" ht="15.75" hidden="1" customHeight="1">
      <c r="A700" s="65">
        <v>765.0</v>
      </c>
      <c r="B700" s="2" t="s">
        <v>1140</v>
      </c>
      <c r="C700" s="4" t="s">
        <v>553</v>
      </c>
      <c r="D700" s="4" t="s">
        <v>31</v>
      </c>
      <c r="E700" s="4" t="s">
        <v>18</v>
      </c>
      <c r="F700" s="4" t="s">
        <v>18</v>
      </c>
      <c r="G700" s="4" t="s">
        <v>27</v>
      </c>
    </row>
    <row r="701" ht="15.75" customHeight="1">
      <c r="A701" s="65">
        <v>260.0</v>
      </c>
      <c r="B701" s="2" t="s">
        <v>612</v>
      </c>
      <c r="C701" s="4" t="s">
        <v>613</v>
      </c>
      <c r="D701" s="4" t="s">
        <v>31</v>
      </c>
      <c r="E701" s="4" t="s">
        <v>7</v>
      </c>
      <c r="F701" s="4" t="s">
        <v>7</v>
      </c>
      <c r="G701" s="4" t="s">
        <v>68</v>
      </c>
    </row>
    <row r="702" ht="15.75" customHeight="1">
      <c r="A702" s="65">
        <v>194.0</v>
      </c>
      <c r="B702" s="2" t="s">
        <v>526</v>
      </c>
      <c r="C702" s="4" t="s">
        <v>527</v>
      </c>
      <c r="D702" s="4" t="s">
        <v>31</v>
      </c>
      <c r="E702" s="4" t="s">
        <v>7</v>
      </c>
      <c r="F702" s="4" t="s">
        <v>7</v>
      </c>
      <c r="G702" s="4" t="s">
        <v>28</v>
      </c>
    </row>
    <row r="703" ht="15.75" customHeight="1">
      <c r="A703" s="65">
        <v>373.0</v>
      </c>
      <c r="B703" s="2" t="s">
        <v>526</v>
      </c>
      <c r="C703" s="4" t="s">
        <v>527</v>
      </c>
      <c r="D703" s="4" t="s">
        <v>31</v>
      </c>
      <c r="E703" s="4" t="s">
        <v>18</v>
      </c>
      <c r="F703" s="4" t="s">
        <v>18</v>
      </c>
      <c r="G703" s="4" t="s">
        <v>27</v>
      </c>
    </row>
    <row r="704" ht="15.75" hidden="1" customHeight="1">
      <c r="A704" s="65">
        <v>770.0</v>
      </c>
      <c r="B704" s="2" t="s">
        <v>1276</v>
      </c>
      <c r="C704" s="4" t="s">
        <v>1277</v>
      </c>
      <c r="D704" s="4" t="s">
        <v>31</v>
      </c>
      <c r="E704" s="4" t="s">
        <v>18</v>
      </c>
      <c r="F704" s="4" t="s">
        <v>18</v>
      </c>
      <c r="G704" s="4" t="s">
        <v>27</v>
      </c>
    </row>
    <row r="705" ht="15.75" customHeight="1">
      <c r="A705" s="65">
        <v>502.0</v>
      </c>
      <c r="B705" s="2" t="s">
        <v>526</v>
      </c>
      <c r="C705" s="4" t="s">
        <v>527</v>
      </c>
      <c r="D705" s="4" t="s">
        <v>32</v>
      </c>
      <c r="E705" s="4" t="s">
        <v>7</v>
      </c>
      <c r="F705" s="4" t="s">
        <v>18</v>
      </c>
      <c r="G705" s="4" t="s">
        <v>68</v>
      </c>
    </row>
    <row r="706" ht="15.75" customHeight="1">
      <c r="A706" s="65">
        <v>542.0</v>
      </c>
      <c r="B706" s="2" t="s">
        <v>526</v>
      </c>
      <c r="C706" s="4" t="s">
        <v>527</v>
      </c>
      <c r="D706" s="4" t="s">
        <v>31</v>
      </c>
      <c r="E706" s="4" t="s">
        <v>18</v>
      </c>
      <c r="F706" s="4" t="s">
        <v>18</v>
      </c>
      <c r="G706" s="4" t="s">
        <v>127</v>
      </c>
    </row>
    <row r="707" ht="15.75" hidden="1" customHeight="1">
      <c r="A707" s="65">
        <v>777.0</v>
      </c>
      <c r="B707" s="2" t="s">
        <v>1042</v>
      </c>
      <c r="C707" s="4" t="s">
        <v>1045</v>
      </c>
      <c r="D707" s="4" t="s">
        <v>35</v>
      </c>
      <c r="E707" s="4" t="s">
        <v>18</v>
      </c>
      <c r="F707" s="4" t="s">
        <v>18</v>
      </c>
      <c r="G707" s="4" t="s">
        <v>27</v>
      </c>
    </row>
    <row r="708" ht="15.75" customHeight="1">
      <c r="A708" s="65">
        <v>655.0</v>
      </c>
      <c r="B708" s="2" t="s">
        <v>526</v>
      </c>
      <c r="C708" s="4" t="s">
        <v>527</v>
      </c>
      <c r="D708" s="4" t="s">
        <v>31</v>
      </c>
      <c r="E708" s="4" t="s">
        <v>18</v>
      </c>
      <c r="F708" s="4" t="s">
        <v>18</v>
      </c>
      <c r="G708" s="4" t="s">
        <v>68</v>
      </c>
    </row>
    <row r="709" ht="15.75" hidden="1" customHeight="1">
      <c r="A709" s="65">
        <v>780.0</v>
      </c>
      <c r="B709" s="2" t="s">
        <v>1287</v>
      </c>
      <c r="C709" s="4" t="s">
        <v>1288</v>
      </c>
      <c r="D709" s="4" t="s">
        <v>31</v>
      </c>
      <c r="E709" s="4" t="s">
        <v>18</v>
      </c>
      <c r="F709" s="4" t="s">
        <v>18</v>
      </c>
      <c r="G709" s="4" t="s">
        <v>27</v>
      </c>
    </row>
    <row r="710" ht="15.75" customHeight="1">
      <c r="A710" s="65">
        <v>656.0</v>
      </c>
      <c r="B710" s="2" t="s">
        <v>526</v>
      </c>
      <c r="C710" s="4" t="s">
        <v>527</v>
      </c>
      <c r="D710" s="4" t="s">
        <v>31</v>
      </c>
      <c r="E710" s="4" t="s">
        <v>18</v>
      </c>
      <c r="F710" s="4" t="s">
        <v>18</v>
      </c>
      <c r="G710" s="4" t="s">
        <v>68</v>
      </c>
    </row>
    <row r="711" ht="15.75" customHeight="1">
      <c r="A711" s="65">
        <v>1065.0</v>
      </c>
      <c r="B711" s="2" t="s">
        <v>526</v>
      </c>
      <c r="C711" s="4" t="s">
        <v>527</v>
      </c>
      <c r="D711" s="4" t="s">
        <v>31</v>
      </c>
      <c r="E711" s="4" t="s">
        <v>18</v>
      </c>
      <c r="F711" s="4"/>
      <c r="G711" s="4" t="s">
        <v>68</v>
      </c>
    </row>
    <row r="712" ht="15.75" customHeight="1">
      <c r="A712" s="65">
        <v>423.0</v>
      </c>
      <c r="B712" s="2" t="s">
        <v>526</v>
      </c>
      <c r="C712" s="4" t="s">
        <v>813</v>
      </c>
      <c r="D712" s="4" t="s">
        <v>111</v>
      </c>
      <c r="E712" s="4" t="s">
        <v>18</v>
      </c>
      <c r="F712" s="4" t="s">
        <v>18</v>
      </c>
      <c r="G712" s="4" t="s">
        <v>27</v>
      </c>
    </row>
    <row r="713" ht="15.75" customHeight="1">
      <c r="A713" s="65">
        <v>218.0</v>
      </c>
      <c r="B713" s="2" t="s">
        <v>562</v>
      </c>
      <c r="C713" s="4" t="s">
        <v>527</v>
      </c>
      <c r="D713" s="4" t="s">
        <v>31</v>
      </c>
      <c r="E713" s="4" t="s">
        <v>18</v>
      </c>
      <c r="F713" s="4" t="s">
        <v>18</v>
      </c>
      <c r="G713" s="4" t="s">
        <v>24</v>
      </c>
    </row>
    <row r="714" ht="15.75" customHeight="1">
      <c r="A714" s="65">
        <v>657.0</v>
      </c>
      <c r="B714" s="2" t="s">
        <v>1228</v>
      </c>
      <c r="C714" s="4" t="s">
        <v>527</v>
      </c>
      <c r="D714" s="4" t="s">
        <v>31</v>
      </c>
      <c r="E714" s="4" t="s">
        <v>18</v>
      </c>
      <c r="F714" s="4" t="s">
        <v>7</v>
      </c>
      <c r="G714" s="4" t="s">
        <v>68</v>
      </c>
    </row>
    <row r="715" ht="15.75" customHeight="1">
      <c r="A715" s="65">
        <v>1.0</v>
      </c>
      <c r="B715" s="2" t="s">
        <v>54</v>
      </c>
      <c r="C715" s="4" t="s">
        <v>55</v>
      </c>
      <c r="D715" s="4" t="s">
        <v>31</v>
      </c>
      <c r="E715" s="4" t="s">
        <v>19</v>
      </c>
      <c r="F715" s="4" t="s">
        <v>19</v>
      </c>
      <c r="G715" s="4" t="s">
        <v>56</v>
      </c>
    </row>
    <row r="716" ht="15.75" hidden="1" customHeight="1">
      <c r="A716" s="65">
        <v>788.0</v>
      </c>
      <c r="B716" s="2" t="s">
        <v>635</v>
      </c>
      <c r="C716" s="4" t="s">
        <v>636</v>
      </c>
      <c r="D716" s="4" t="s">
        <v>111</v>
      </c>
      <c r="E716" s="4" t="s">
        <v>18</v>
      </c>
      <c r="F716" s="4" t="s">
        <v>18</v>
      </c>
      <c r="G716" s="4" t="s">
        <v>27</v>
      </c>
    </row>
    <row r="717" ht="15.75" hidden="1" customHeight="1">
      <c r="A717" s="65">
        <v>789.0</v>
      </c>
      <c r="B717" s="2" t="s">
        <v>1296</v>
      </c>
      <c r="C717" s="4" t="s">
        <v>337</v>
      </c>
      <c r="D717" s="4" t="s">
        <v>111</v>
      </c>
      <c r="E717" s="4" t="s">
        <v>18</v>
      </c>
      <c r="F717" s="4" t="s">
        <v>18</v>
      </c>
      <c r="G717" s="4" t="s">
        <v>27</v>
      </c>
    </row>
    <row r="718" ht="15.75" customHeight="1">
      <c r="A718" s="65">
        <v>139.0</v>
      </c>
      <c r="B718" s="2" t="s">
        <v>54</v>
      </c>
      <c r="C718" s="4" t="s">
        <v>55</v>
      </c>
      <c r="D718" s="4" t="s">
        <v>31</v>
      </c>
      <c r="E718" s="4" t="s">
        <v>7</v>
      </c>
      <c r="F718" s="4" t="s">
        <v>7</v>
      </c>
      <c r="G718" s="4" t="s">
        <v>68</v>
      </c>
    </row>
    <row r="719" ht="15.75" customHeight="1">
      <c r="A719" s="65">
        <v>184.0</v>
      </c>
      <c r="B719" s="2" t="s">
        <v>54</v>
      </c>
      <c r="C719" s="4" t="s">
        <v>55</v>
      </c>
      <c r="D719" s="4" t="s">
        <v>31</v>
      </c>
      <c r="E719" s="4" t="s">
        <v>7</v>
      </c>
      <c r="F719" s="4" t="s">
        <v>7</v>
      </c>
      <c r="G719" s="4"/>
    </row>
    <row r="720" ht="15.75" customHeight="1">
      <c r="A720" s="65">
        <v>192.0</v>
      </c>
      <c r="B720" s="2" t="s">
        <v>54</v>
      </c>
      <c r="C720" s="4" t="s">
        <v>55</v>
      </c>
      <c r="D720" s="4" t="s">
        <v>31</v>
      </c>
      <c r="E720" s="4" t="s">
        <v>18</v>
      </c>
      <c r="F720" s="4" t="s">
        <v>18</v>
      </c>
      <c r="G720" s="4" t="s">
        <v>68</v>
      </c>
    </row>
    <row r="721" ht="15.75" customHeight="1">
      <c r="A721" s="65">
        <v>285.0</v>
      </c>
      <c r="B721" s="2" t="s">
        <v>54</v>
      </c>
      <c r="C721" s="4" t="s">
        <v>55</v>
      </c>
      <c r="D721" s="4" t="s">
        <v>31</v>
      </c>
      <c r="E721" s="4" t="s">
        <v>7</v>
      </c>
      <c r="F721" s="4" t="s">
        <v>7</v>
      </c>
      <c r="G721" s="4"/>
    </row>
    <row r="722" ht="15.75" customHeight="1">
      <c r="A722" s="65">
        <v>289.0</v>
      </c>
      <c r="B722" s="2" t="s">
        <v>54</v>
      </c>
      <c r="C722" s="4" t="s">
        <v>55</v>
      </c>
      <c r="D722" s="4" t="s">
        <v>31</v>
      </c>
      <c r="E722" s="4" t="s">
        <v>18</v>
      </c>
      <c r="F722" s="4" t="s">
        <v>18</v>
      </c>
      <c r="G722" s="4" t="s">
        <v>68</v>
      </c>
    </row>
    <row r="723" ht="15.75" customHeight="1">
      <c r="A723" s="65">
        <v>463.0</v>
      </c>
      <c r="B723" s="2" t="s">
        <v>54</v>
      </c>
      <c r="C723" s="4" t="s">
        <v>55</v>
      </c>
      <c r="D723" s="4" t="s">
        <v>31</v>
      </c>
      <c r="E723" s="4" t="s">
        <v>7</v>
      </c>
      <c r="F723" s="4" t="s">
        <v>7</v>
      </c>
      <c r="G723" s="4" t="s">
        <v>68</v>
      </c>
    </row>
    <row r="724" ht="15.75" hidden="1" customHeight="1">
      <c r="A724" s="65">
        <v>800.0</v>
      </c>
      <c r="B724" s="2" t="s">
        <v>853</v>
      </c>
      <c r="C724" s="4" t="s">
        <v>584</v>
      </c>
      <c r="D724" s="4" t="s">
        <v>31</v>
      </c>
      <c r="E724" s="4" t="s">
        <v>18</v>
      </c>
      <c r="F724" s="4" t="s">
        <v>18</v>
      </c>
      <c r="G724" s="4" t="s">
        <v>27</v>
      </c>
    </row>
    <row r="725" ht="15.75" hidden="1" customHeight="1">
      <c r="A725" s="65">
        <v>801.0</v>
      </c>
      <c r="B725" s="2" t="s">
        <v>1305</v>
      </c>
      <c r="C725" s="4" t="s">
        <v>1306</v>
      </c>
      <c r="D725" s="4" t="s">
        <v>35</v>
      </c>
      <c r="E725" s="4" t="s">
        <v>18</v>
      </c>
      <c r="F725" s="4" t="s">
        <v>18</v>
      </c>
      <c r="G725" s="4"/>
    </row>
    <row r="726" ht="15.75" hidden="1" customHeight="1">
      <c r="A726" s="65">
        <v>802.0</v>
      </c>
      <c r="B726" s="2" t="s">
        <v>1308</v>
      </c>
      <c r="C726" s="4" t="s">
        <v>1056</v>
      </c>
      <c r="D726" s="4" t="s">
        <v>31</v>
      </c>
      <c r="E726" s="4" t="s">
        <v>18</v>
      </c>
      <c r="F726" s="4" t="s">
        <v>18</v>
      </c>
      <c r="G726" s="4" t="s">
        <v>27</v>
      </c>
    </row>
    <row r="727" ht="15.75" customHeight="1">
      <c r="A727" s="65">
        <v>736.0</v>
      </c>
      <c r="B727" s="2" t="s">
        <v>54</v>
      </c>
      <c r="C727" s="4" t="s">
        <v>55</v>
      </c>
      <c r="D727" s="4" t="s">
        <v>31</v>
      </c>
      <c r="E727" s="4" t="s">
        <v>18</v>
      </c>
      <c r="F727" s="4" t="s">
        <v>18</v>
      </c>
      <c r="G727" s="4" t="s">
        <v>27</v>
      </c>
    </row>
    <row r="728" ht="15.75" hidden="1" customHeight="1">
      <c r="A728" s="65">
        <v>805.0</v>
      </c>
      <c r="B728" s="2" t="s">
        <v>1152</v>
      </c>
      <c r="C728" s="4" t="s">
        <v>1150</v>
      </c>
      <c r="D728" s="4" t="s">
        <v>31</v>
      </c>
      <c r="E728" s="4" t="s">
        <v>18</v>
      </c>
      <c r="F728" s="4" t="s">
        <v>18</v>
      </c>
      <c r="G728" s="4" t="s">
        <v>68</v>
      </c>
    </row>
    <row r="729" ht="15.75" hidden="1" customHeight="1">
      <c r="A729" s="65">
        <v>806.0</v>
      </c>
      <c r="B729" s="2" t="s">
        <v>1312</v>
      </c>
      <c r="C729" s="4" t="s">
        <v>1314</v>
      </c>
      <c r="D729" s="4" t="s">
        <v>31</v>
      </c>
      <c r="E729" s="4" t="s">
        <v>18</v>
      </c>
      <c r="F729" s="4" t="s">
        <v>18</v>
      </c>
      <c r="G729" s="4" t="s">
        <v>27</v>
      </c>
    </row>
    <row r="730" ht="15.75" hidden="1" customHeight="1">
      <c r="A730" s="65">
        <v>807.0</v>
      </c>
      <c r="B730" s="2" t="s">
        <v>627</v>
      </c>
      <c r="C730" s="4" t="s">
        <v>628</v>
      </c>
      <c r="D730" s="4" t="s">
        <v>35</v>
      </c>
      <c r="E730" s="4" t="s">
        <v>18</v>
      </c>
      <c r="F730" s="4" t="s">
        <v>18</v>
      </c>
      <c r="G730" s="4" t="s">
        <v>27</v>
      </c>
    </row>
    <row r="731" ht="15.75" hidden="1" customHeight="1">
      <c r="A731" s="65">
        <v>808.0</v>
      </c>
      <c r="B731" s="2" t="s">
        <v>1195</v>
      </c>
      <c r="C731" s="4" t="s">
        <v>1196</v>
      </c>
      <c r="D731" s="4" t="s">
        <v>35</v>
      </c>
      <c r="E731" s="4" t="s">
        <v>18</v>
      </c>
      <c r="F731" s="4" t="s">
        <v>18</v>
      </c>
      <c r="G731" s="4" t="s">
        <v>27</v>
      </c>
    </row>
    <row r="732" ht="15.75" customHeight="1">
      <c r="A732" s="65">
        <v>803.0</v>
      </c>
      <c r="B732" s="2" t="s">
        <v>54</v>
      </c>
      <c r="C732" s="4" t="s">
        <v>55</v>
      </c>
      <c r="D732" s="4" t="s">
        <v>111</v>
      </c>
      <c r="E732" s="4" t="s">
        <v>18</v>
      </c>
      <c r="F732" s="4" t="s">
        <v>18</v>
      </c>
      <c r="G732" s="4" t="s">
        <v>27</v>
      </c>
    </row>
    <row r="733" ht="15.75" hidden="1" customHeight="1">
      <c r="A733" s="65">
        <v>810.0</v>
      </c>
      <c r="B733" s="2" t="s">
        <v>1098</v>
      </c>
      <c r="C733" s="4" t="s">
        <v>1099</v>
      </c>
      <c r="D733" s="4" t="s">
        <v>31</v>
      </c>
      <c r="E733" s="4" t="s">
        <v>18</v>
      </c>
      <c r="F733" s="4" t="s">
        <v>7</v>
      </c>
      <c r="G733" s="4" t="s">
        <v>68</v>
      </c>
    </row>
    <row r="734" ht="15.75" hidden="1" customHeight="1">
      <c r="A734" s="65">
        <v>811.0</v>
      </c>
      <c r="B734" s="2" t="s">
        <v>583</v>
      </c>
      <c r="C734" s="4" t="s">
        <v>584</v>
      </c>
      <c r="D734" s="4" t="s">
        <v>31</v>
      </c>
      <c r="E734" s="4" t="s">
        <v>18</v>
      </c>
      <c r="F734" s="4" t="s">
        <v>18</v>
      </c>
      <c r="G734" s="4" t="s">
        <v>27</v>
      </c>
    </row>
    <row r="735" ht="15.75" customHeight="1">
      <c r="A735" s="65">
        <v>1035.0</v>
      </c>
      <c r="B735" s="2" t="s">
        <v>1319</v>
      </c>
      <c r="C735" s="4" t="s">
        <v>55</v>
      </c>
      <c r="D735" s="4" t="s">
        <v>111</v>
      </c>
      <c r="E735" s="4" t="s">
        <v>18</v>
      </c>
      <c r="F735" s="4" t="s">
        <v>18</v>
      </c>
      <c r="G735" s="4" t="s">
        <v>27</v>
      </c>
    </row>
    <row r="736" ht="15.75" customHeight="1">
      <c r="A736" s="65">
        <v>585.0</v>
      </c>
      <c r="B736" s="2" t="s">
        <v>1111</v>
      </c>
      <c r="C736" s="4" t="s">
        <v>1112</v>
      </c>
      <c r="D736" s="4" t="s">
        <v>31</v>
      </c>
      <c r="E736" s="4" t="s">
        <v>7</v>
      </c>
      <c r="F736" s="4" t="s">
        <v>7</v>
      </c>
      <c r="G736" s="4"/>
    </row>
    <row r="737" ht="15.75" hidden="1" customHeight="1">
      <c r="A737" s="65">
        <v>814.0</v>
      </c>
      <c r="B737" s="2" t="s">
        <v>695</v>
      </c>
      <c r="C737" s="4" t="s">
        <v>696</v>
      </c>
      <c r="D737" s="4" t="s">
        <v>31</v>
      </c>
      <c r="E737" s="4" t="s">
        <v>18</v>
      </c>
      <c r="F737" s="4" t="s">
        <v>18</v>
      </c>
      <c r="G737" s="4" t="s">
        <v>24</v>
      </c>
    </row>
    <row r="738" ht="15.75" customHeight="1">
      <c r="A738" s="65">
        <v>721.0</v>
      </c>
      <c r="B738" s="2" t="s">
        <v>1111</v>
      </c>
      <c r="C738" s="4" t="s">
        <v>1112</v>
      </c>
      <c r="D738" s="4" t="s">
        <v>31</v>
      </c>
      <c r="E738" s="4" t="s">
        <v>18</v>
      </c>
      <c r="F738" s="4" t="s">
        <v>18</v>
      </c>
      <c r="G738" s="4"/>
    </row>
    <row r="739" ht="15.75" customHeight="1">
      <c r="A739" s="65">
        <v>845.0</v>
      </c>
      <c r="B739" s="2" t="s">
        <v>1323</v>
      </c>
      <c r="C739" s="4" t="s">
        <v>1112</v>
      </c>
      <c r="D739" s="4" t="s">
        <v>31</v>
      </c>
      <c r="E739" s="4" t="s">
        <v>7</v>
      </c>
      <c r="F739" s="4" t="s">
        <v>7</v>
      </c>
      <c r="G739" s="4"/>
    </row>
    <row r="740" ht="15.75" customHeight="1">
      <c r="A740" s="65">
        <v>1003.0</v>
      </c>
      <c r="B740" s="2" t="s">
        <v>1111</v>
      </c>
      <c r="C740" s="4" t="s">
        <v>1112</v>
      </c>
      <c r="D740" s="4" t="s">
        <v>31</v>
      </c>
      <c r="E740" s="4" t="s">
        <v>18</v>
      </c>
      <c r="F740" s="4" t="s">
        <v>18</v>
      </c>
      <c r="G740" s="4" t="s">
        <v>27</v>
      </c>
    </row>
    <row r="741" ht="15.75" customHeight="1">
      <c r="A741" s="65">
        <v>1091.0</v>
      </c>
      <c r="B741" s="2" t="s">
        <v>1111</v>
      </c>
      <c r="C741" s="4" t="s">
        <v>1112</v>
      </c>
      <c r="D741" s="4" t="s">
        <v>31</v>
      </c>
      <c r="E741" s="4" t="s">
        <v>18</v>
      </c>
      <c r="F741" s="4" t="s">
        <v>18</v>
      </c>
      <c r="G741" s="4" t="s">
        <v>27</v>
      </c>
    </row>
    <row r="742" ht="15.75" customHeight="1">
      <c r="A742" s="65">
        <v>185.0</v>
      </c>
      <c r="B742" s="2" t="s">
        <v>514</v>
      </c>
      <c r="C742" s="4" t="s">
        <v>80</v>
      </c>
      <c r="D742" s="4" t="s">
        <v>31</v>
      </c>
      <c r="E742" s="4" t="s">
        <v>18</v>
      </c>
      <c r="F742" s="4" t="s">
        <v>18</v>
      </c>
      <c r="G742" s="4" t="s">
        <v>68</v>
      </c>
    </row>
    <row r="743" ht="15.75" customHeight="1">
      <c r="A743" s="65">
        <v>335.0</v>
      </c>
      <c r="B743" s="2" t="s">
        <v>514</v>
      </c>
      <c r="C743" s="4" t="s">
        <v>80</v>
      </c>
      <c r="D743" s="4" t="s">
        <v>31</v>
      </c>
      <c r="E743" s="4" t="s">
        <v>7</v>
      </c>
      <c r="F743" s="4" t="s">
        <v>7</v>
      </c>
      <c r="G743" s="4"/>
    </row>
    <row r="744" ht="15.75" customHeight="1">
      <c r="A744" s="65">
        <v>737.0</v>
      </c>
      <c r="B744" s="2" t="s">
        <v>514</v>
      </c>
      <c r="C744" s="4" t="s">
        <v>80</v>
      </c>
      <c r="D744" s="4" t="s">
        <v>32</v>
      </c>
      <c r="E744" s="4" t="s">
        <v>18</v>
      </c>
      <c r="F744" s="4" t="s">
        <v>18</v>
      </c>
      <c r="G744" s="4" t="s">
        <v>68</v>
      </c>
    </row>
    <row r="745" ht="15.75" customHeight="1">
      <c r="A745" s="65">
        <v>826.0</v>
      </c>
      <c r="B745" s="2" t="s">
        <v>514</v>
      </c>
      <c r="C745" s="4" t="s">
        <v>80</v>
      </c>
      <c r="D745" s="4" t="s">
        <v>33</v>
      </c>
      <c r="E745" s="4" t="s">
        <v>7</v>
      </c>
      <c r="F745" s="4" t="s">
        <v>7</v>
      </c>
      <c r="G745" s="4" t="s">
        <v>68</v>
      </c>
    </row>
    <row r="746" ht="15.75" customHeight="1">
      <c r="A746" s="65">
        <v>920.0</v>
      </c>
      <c r="B746" s="2" t="s">
        <v>514</v>
      </c>
      <c r="C746" s="4" t="s">
        <v>80</v>
      </c>
      <c r="D746" s="4" t="s">
        <v>32</v>
      </c>
      <c r="E746" s="4" t="s">
        <v>7</v>
      </c>
      <c r="F746" s="4" t="s">
        <v>7</v>
      </c>
      <c r="G746" s="4"/>
    </row>
    <row r="747" ht="15.75" customHeight="1">
      <c r="A747" s="65">
        <v>921.0</v>
      </c>
      <c r="B747" s="2" t="s">
        <v>514</v>
      </c>
      <c r="C747" s="4" t="s">
        <v>80</v>
      </c>
      <c r="D747" s="4" t="s">
        <v>33</v>
      </c>
      <c r="E747" s="4" t="s">
        <v>7</v>
      </c>
      <c r="F747" s="4" t="s">
        <v>7</v>
      </c>
      <c r="G747" s="4" t="s">
        <v>24</v>
      </c>
    </row>
    <row r="748" ht="15.75" customHeight="1">
      <c r="A748" s="65">
        <v>1007.0</v>
      </c>
      <c r="B748" s="2" t="s">
        <v>514</v>
      </c>
      <c r="C748" s="4" t="s">
        <v>80</v>
      </c>
      <c r="D748" s="4" t="s">
        <v>32</v>
      </c>
      <c r="E748" s="4" t="s">
        <v>18</v>
      </c>
      <c r="F748" s="4" t="s">
        <v>18</v>
      </c>
      <c r="G748" s="4" t="s">
        <v>27</v>
      </c>
    </row>
    <row r="749" ht="15.75" hidden="1" customHeight="1">
      <c r="A749" s="65">
        <v>797.0</v>
      </c>
      <c r="B749" s="2" t="s">
        <v>1332</v>
      </c>
      <c r="C749" s="4" t="s">
        <v>1334</v>
      </c>
      <c r="D749" s="4" t="s">
        <v>31</v>
      </c>
      <c r="E749" s="4" t="s">
        <v>18</v>
      </c>
      <c r="F749" s="4" t="s">
        <v>18</v>
      </c>
      <c r="G749" s="4" t="s">
        <v>27</v>
      </c>
    </row>
    <row r="750" ht="15.75" hidden="1" customHeight="1">
      <c r="A750" s="65">
        <v>833.0</v>
      </c>
      <c r="B750" s="2" t="s">
        <v>1336</v>
      </c>
      <c r="C750" s="4" t="s">
        <v>636</v>
      </c>
      <c r="D750" s="4" t="s">
        <v>31</v>
      </c>
      <c r="E750" s="4" t="s">
        <v>18</v>
      </c>
      <c r="F750" s="4" t="s">
        <v>18</v>
      </c>
      <c r="G750" s="4" t="s">
        <v>27</v>
      </c>
    </row>
    <row r="751" ht="15.75" customHeight="1">
      <c r="A751" s="65">
        <v>642.0</v>
      </c>
      <c r="B751" s="2" t="s">
        <v>1211</v>
      </c>
      <c r="C751" s="4" t="s">
        <v>1212</v>
      </c>
      <c r="D751" s="4" t="s">
        <v>31</v>
      </c>
      <c r="E751" s="4" t="s">
        <v>7</v>
      </c>
      <c r="F751" s="4" t="s">
        <v>7</v>
      </c>
      <c r="G751" s="4" t="s">
        <v>68</v>
      </c>
    </row>
    <row r="752" ht="15.75" customHeight="1">
      <c r="A752" s="65">
        <v>722.0</v>
      </c>
      <c r="B752" s="2" t="s">
        <v>1309</v>
      </c>
      <c r="C752" s="4" t="s">
        <v>1212</v>
      </c>
      <c r="D752" s="4" t="s">
        <v>31</v>
      </c>
      <c r="E752" s="4" t="s">
        <v>18</v>
      </c>
      <c r="F752" s="4" t="s">
        <v>18</v>
      </c>
      <c r="G752" s="4" t="s">
        <v>127</v>
      </c>
    </row>
    <row r="753" ht="15.75" customHeight="1">
      <c r="A753" s="65">
        <v>887.0</v>
      </c>
      <c r="B753" s="2" t="s">
        <v>1339</v>
      </c>
      <c r="C753" s="4" t="s">
        <v>1212</v>
      </c>
      <c r="D753" s="4" t="s">
        <v>31</v>
      </c>
      <c r="E753" s="4" t="s">
        <v>7</v>
      </c>
      <c r="F753" s="4" t="s">
        <v>18</v>
      </c>
      <c r="G753" s="4"/>
    </row>
    <row r="754" ht="15.75" customHeight="1">
      <c r="A754" s="65">
        <v>889.0</v>
      </c>
      <c r="B754" s="2" t="s">
        <v>1309</v>
      </c>
      <c r="C754" s="4" t="s">
        <v>1212</v>
      </c>
      <c r="D754" s="4" t="s">
        <v>31</v>
      </c>
      <c r="E754" s="4" t="s">
        <v>18</v>
      </c>
      <c r="F754" s="4" t="s">
        <v>18</v>
      </c>
      <c r="G754" s="4" t="s">
        <v>68</v>
      </c>
    </row>
    <row r="755" ht="15.75" customHeight="1">
      <c r="A755" s="65">
        <v>961.0</v>
      </c>
      <c r="B755" s="2" t="s">
        <v>1211</v>
      </c>
      <c r="C755" s="4" t="s">
        <v>1212</v>
      </c>
      <c r="D755" s="4" t="s">
        <v>31</v>
      </c>
      <c r="E755" s="4" t="s">
        <v>18</v>
      </c>
      <c r="F755" s="4" t="s">
        <v>18</v>
      </c>
      <c r="G755" s="4" t="s">
        <v>27</v>
      </c>
    </row>
    <row r="756" ht="15.75" customHeight="1">
      <c r="A756" s="65">
        <v>1044.0</v>
      </c>
      <c r="B756" s="2" t="s">
        <v>1309</v>
      </c>
      <c r="C756" s="4" t="s">
        <v>1212</v>
      </c>
      <c r="D756" s="4" t="s">
        <v>31</v>
      </c>
      <c r="E756" s="4" t="s">
        <v>18</v>
      </c>
      <c r="F756" s="4" t="s">
        <v>18</v>
      </c>
      <c r="G756" s="4" t="s">
        <v>68</v>
      </c>
    </row>
    <row r="757" ht="15.75" hidden="1" customHeight="1">
      <c r="A757" s="65">
        <v>842.0</v>
      </c>
      <c r="B757" s="2" t="s">
        <v>1343</v>
      </c>
      <c r="C757" s="4" t="s">
        <v>1344</v>
      </c>
      <c r="D757" s="4" t="s">
        <v>31</v>
      </c>
      <c r="E757" s="4" t="s">
        <v>18</v>
      </c>
      <c r="F757" s="4" t="s">
        <v>18</v>
      </c>
      <c r="G757" s="4" t="s">
        <v>27</v>
      </c>
    </row>
    <row r="758" ht="15.75" customHeight="1">
      <c r="A758" s="79">
        <v>1137.0</v>
      </c>
      <c r="B758" s="80" t="s">
        <v>1309</v>
      </c>
      <c r="C758" s="81" t="s">
        <v>1212</v>
      </c>
      <c r="D758" s="81" t="s">
        <v>31</v>
      </c>
      <c r="E758" s="81" t="s">
        <v>7</v>
      </c>
      <c r="F758" s="81" t="s">
        <v>18</v>
      </c>
      <c r="G758" s="81" t="s">
        <v>68</v>
      </c>
    </row>
    <row r="759" ht="15.75" customHeight="1">
      <c r="A759" s="79">
        <v>1138.0</v>
      </c>
      <c r="B759" s="80" t="s">
        <v>1309</v>
      </c>
      <c r="C759" s="81" t="s">
        <v>1212</v>
      </c>
      <c r="D759" s="81" t="s">
        <v>31</v>
      </c>
      <c r="E759" s="81" t="s">
        <v>18</v>
      </c>
      <c r="F759" s="81" t="s">
        <v>18</v>
      </c>
      <c r="G759" s="81" t="s">
        <v>68</v>
      </c>
    </row>
    <row r="760" ht="15.75" customHeight="1">
      <c r="A760" s="65">
        <v>237.0</v>
      </c>
      <c r="B760" s="2" t="s">
        <v>581</v>
      </c>
      <c r="C760" s="4" t="s">
        <v>165</v>
      </c>
      <c r="D760" s="4" t="s">
        <v>31</v>
      </c>
      <c r="E760" s="4" t="s">
        <v>18</v>
      </c>
      <c r="F760" s="4" t="s">
        <v>18</v>
      </c>
      <c r="G760" s="4" t="s">
        <v>68</v>
      </c>
    </row>
    <row r="761" ht="15.75" customHeight="1">
      <c r="A761" s="65">
        <v>419.0</v>
      </c>
      <c r="B761" s="2" t="s">
        <v>581</v>
      </c>
      <c r="C761" s="4" t="s">
        <v>165</v>
      </c>
      <c r="D761" s="4" t="s">
        <v>31</v>
      </c>
      <c r="E761" s="4" t="s">
        <v>18</v>
      </c>
      <c r="F761" s="4" t="s">
        <v>18</v>
      </c>
      <c r="G761" s="4" t="s">
        <v>24</v>
      </c>
    </row>
    <row r="762" ht="15.75" hidden="1" customHeight="1">
      <c r="A762" s="65">
        <v>848.0</v>
      </c>
      <c r="B762" s="2" t="s">
        <v>1360</v>
      </c>
      <c r="C762" s="4" t="s">
        <v>1361</v>
      </c>
      <c r="D762" s="4" t="s">
        <v>31</v>
      </c>
      <c r="E762" s="4" t="s">
        <v>18</v>
      </c>
      <c r="F762" s="4" t="s">
        <v>18</v>
      </c>
      <c r="G762" s="4" t="s">
        <v>27</v>
      </c>
    </row>
    <row r="763" ht="15.75" customHeight="1">
      <c r="A763" s="65">
        <v>311.0</v>
      </c>
      <c r="B763" s="2" t="s">
        <v>678</v>
      </c>
      <c r="C763" s="4" t="s">
        <v>165</v>
      </c>
      <c r="D763" s="4" t="s">
        <v>31</v>
      </c>
      <c r="E763" s="4" t="s">
        <v>18</v>
      </c>
      <c r="F763" s="4" t="s">
        <v>7</v>
      </c>
      <c r="G763" s="4" t="s">
        <v>68</v>
      </c>
    </row>
    <row r="764" ht="15.75" customHeight="1">
      <c r="A764" s="65">
        <v>321.0</v>
      </c>
      <c r="B764" s="2" t="s">
        <v>678</v>
      </c>
      <c r="C764" s="4" t="s">
        <v>165</v>
      </c>
      <c r="D764" s="4" t="s">
        <v>31</v>
      </c>
      <c r="E764" s="4" t="s">
        <v>18</v>
      </c>
      <c r="F764" s="4" t="s">
        <v>7</v>
      </c>
      <c r="G764" s="4" t="s">
        <v>28</v>
      </c>
    </row>
    <row r="765" ht="15.75" hidden="1" customHeight="1">
      <c r="A765" s="65">
        <v>851.0</v>
      </c>
      <c r="B765" s="2" t="s">
        <v>623</v>
      </c>
      <c r="C765" s="4" t="s">
        <v>624</v>
      </c>
      <c r="D765" s="4" t="s">
        <v>33</v>
      </c>
      <c r="E765" s="4" t="s">
        <v>18</v>
      </c>
      <c r="F765" s="4" t="s">
        <v>18</v>
      </c>
      <c r="G765" s="4" t="s">
        <v>27</v>
      </c>
    </row>
    <row r="766" ht="15.75" customHeight="1">
      <c r="A766" s="65">
        <v>35.0</v>
      </c>
      <c r="B766" s="2" t="s">
        <v>164</v>
      </c>
      <c r="C766" s="4" t="s">
        <v>165</v>
      </c>
      <c r="D766" s="4" t="s">
        <v>31</v>
      </c>
      <c r="E766" s="4" t="s">
        <v>7</v>
      </c>
      <c r="F766" s="4" t="s">
        <v>7</v>
      </c>
      <c r="G766" s="4" t="s">
        <v>27</v>
      </c>
    </row>
    <row r="767" ht="15.75" customHeight="1">
      <c r="A767" s="65">
        <v>191.0</v>
      </c>
      <c r="B767" s="2" t="s">
        <v>164</v>
      </c>
      <c r="C767" s="4" t="s">
        <v>165</v>
      </c>
      <c r="D767" s="4" t="s">
        <v>31</v>
      </c>
      <c r="E767" s="4" t="s">
        <v>18</v>
      </c>
      <c r="F767" s="4" t="s">
        <v>18</v>
      </c>
      <c r="G767" s="4" t="s">
        <v>68</v>
      </c>
    </row>
    <row r="768" ht="15.75" hidden="1" customHeight="1">
      <c r="A768" s="65">
        <v>860.0</v>
      </c>
      <c r="B768" s="2" t="s">
        <v>404</v>
      </c>
      <c r="C768" s="4" t="s">
        <v>405</v>
      </c>
      <c r="D768" s="4" t="s">
        <v>31</v>
      </c>
      <c r="E768" s="4" t="s">
        <v>18</v>
      </c>
      <c r="F768" s="4" t="s">
        <v>18</v>
      </c>
      <c r="G768" s="4" t="s">
        <v>27</v>
      </c>
    </row>
    <row r="769" ht="15.75" hidden="1" customHeight="1">
      <c r="A769" s="65">
        <v>861.0</v>
      </c>
      <c r="B769" s="2" t="s">
        <v>1369</v>
      </c>
      <c r="C769" s="4" t="s">
        <v>1370</v>
      </c>
      <c r="D769" s="4" t="s">
        <v>35</v>
      </c>
      <c r="E769" s="4" t="s">
        <v>18</v>
      </c>
      <c r="F769" s="4" t="s">
        <v>18</v>
      </c>
      <c r="G769" s="4" t="s">
        <v>27</v>
      </c>
    </row>
    <row r="770" ht="15.75" customHeight="1">
      <c r="A770" s="65">
        <v>341.0</v>
      </c>
      <c r="B770" s="2" t="s">
        <v>164</v>
      </c>
      <c r="C770" s="4" t="s">
        <v>165</v>
      </c>
      <c r="D770" s="4" t="s">
        <v>31</v>
      </c>
      <c r="E770" s="4" t="s">
        <v>18</v>
      </c>
      <c r="F770" s="4" t="s">
        <v>7</v>
      </c>
      <c r="G770" s="4" t="s">
        <v>68</v>
      </c>
    </row>
    <row r="771" ht="15.75" customHeight="1">
      <c r="A771" s="65">
        <v>52.0</v>
      </c>
      <c r="B771" s="2" t="s">
        <v>205</v>
      </c>
      <c r="C771" s="4" t="s">
        <v>165</v>
      </c>
      <c r="D771" s="4" t="s">
        <v>31</v>
      </c>
      <c r="E771" s="4" t="s">
        <v>7</v>
      </c>
      <c r="F771" s="4" t="s">
        <v>7</v>
      </c>
      <c r="G771" s="4" t="s">
        <v>28</v>
      </c>
    </row>
    <row r="772" ht="15.75" customHeight="1">
      <c r="A772" s="65">
        <v>199.0</v>
      </c>
      <c r="B772" s="2" t="s">
        <v>205</v>
      </c>
      <c r="C772" s="4" t="s">
        <v>165</v>
      </c>
      <c r="D772" s="4" t="s">
        <v>31</v>
      </c>
      <c r="E772" s="4" t="s">
        <v>7</v>
      </c>
      <c r="F772" s="4" t="s">
        <v>19</v>
      </c>
      <c r="G772" s="4" t="s">
        <v>68</v>
      </c>
    </row>
    <row r="773" ht="15.75" hidden="1" customHeight="1">
      <c r="A773" s="65">
        <v>868.0</v>
      </c>
      <c r="B773" s="2" t="s">
        <v>1376</v>
      </c>
      <c r="C773" s="4" t="s">
        <v>1377</v>
      </c>
      <c r="D773" s="4" t="s">
        <v>31</v>
      </c>
      <c r="E773" s="4" t="s">
        <v>18</v>
      </c>
      <c r="F773" s="4" t="s">
        <v>18</v>
      </c>
      <c r="G773" s="4" t="s">
        <v>27</v>
      </c>
    </row>
    <row r="774" ht="15.75" customHeight="1">
      <c r="A774" s="65">
        <v>739.0</v>
      </c>
      <c r="B774" s="2" t="s">
        <v>1330</v>
      </c>
      <c r="C774" s="4" t="s">
        <v>165</v>
      </c>
      <c r="D774" s="4" t="s">
        <v>31</v>
      </c>
      <c r="E774" s="4" t="s">
        <v>315</v>
      </c>
      <c r="F774" s="4" t="s">
        <v>7</v>
      </c>
      <c r="G774" s="4" t="s">
        <v>68</v>
      </c>
    </row>
    <row r="775" ht="15.75" hidden="1" customHeight="1">
      <c r="A775" s="65">
        <v>870.0</v>
      </c>
      <c r="B775" s="2" t="s">
        <v>1380</v>
      </c>
      <c r="C775" s="4" t="s">
        <v>1381</v>
      </c>
      <c r="D775" s="4" t="s">
        <v>35</v>
      </c>
      <c r="E775" s="4" t="s">
        <v>18</v>
      </c>
      <c r="F775" s="4" t="s">
        <v>18</v>
      </c>
      <c r="G775" s="4" t="s">
        <v>27</v>
      </c>
    </row>
    <row r="776" ht="15.75" customHeight="1">
      <c r="A776" s="65">
        <v>155.0</v>
      </c>
      <c r="B776" s="2" t="s">
        <v>463</v>
      </c>
      <c r="C776" s="4" t="s">
        <v>165</v>
      </c>
      <c r="D776" s="4" t="s">
        <v>31</v>
      </c>
      <c r="E776" s="4" t="s">
        <v>19</v>
      </c>
      <c r="F776" s="4" t="s">
        <v>7</v>
      </c>
      <c r="G776" s="4" t="s">
        <v>68</v>
      </c>
    </row>
    <row r="777" ht="15.75" hidden="1" customHeight="1">
      <c r="A777" s="65">
        <v>873.0</v>
      </c>
      <c r="B777" s="2" t="s">
        <v>1385</v>
      </c>
      <c r="C777" s="4" t="s">
        <v>334</v>
      </c>
      <c r="D777" s="4" t="s">
        <v>35</v>
      </c>
      <c r="E777" s="4" t="s">
        <v>18</v>
      </c>
      <c r="F777" s="4" t="s">
        <v>18</v>
      </c>
      <c r="G777" s="4" t="s">
        <v>27</v>
      </c>
    </row>
    <row r="778" ht="15.75" hidden="1" customHeight="1">
      <c r="A778" s="65">
        <v>874.0</v>
      </c>
      <c r="B778" s="2" t="s">
        <v>1387</v>
      </c>
      <c r="C778" s="4" t="s">
        <v>1388</v>
      </c>
      <c r="D778" s="4" t="s">
        <v>111</v>
      </c>
      <c r="E778" s="4" t="s">
        <v>18</v>
      </c>
      <c r="F778" s="4" t="s">
        <v>18</v>
      </c>
      <c r="G778" s="4" t="s">
        <v>68</v>
      </c>
    </row>
    <row r="779" ht="15.75" customHeight="1">
      <c r="A779" s="65">
        <v>71.0</v>
      </c>
      <c r="B779" s="2" t="s">
        <v>249</v>
      </c>
      <c r="C779" s="4" t="s">
        <v>165</v>
      </c>
      <c r="D779" s="4" t="s">
        <v>31</v>
      </c>
      <c r="E779" s="4" t="s">
        <v>7</v>
      </c>
      <c r="F779" s="4" t="s">
        <v>7</v>
      </c>
      <c r="G779" s="4" t="s">
        <v>28</v>
      </c>
    </row>
    <row r="780" ht="15.75" customHeight="1">
      <c r="A780" s="65">
        <v>94.0</v>
      </c>
      <c r="B780" s="2" t="s">
        <v>249</v>
      </c>
      <c r="C780" s="4" t="s">
        <v>165</v>
      </c>
      <c r="D780" s="4" t="s">
        <v>31</v>
      </c>
      <c r="E780" s="4" t="s">
        <v>18</v>
      </c>
      <c r="F780" s="4" t="s">
        <v>18</v>
      </c>
      <c r="G780" s="4" t="s">
        <v>127</v>
      </c>
    </row>
    <row r="781" ht="15.75" customHeight="1">
      <c r="A781" s="65">
        <v>157.0</v>
      </c>
      <c r="B781" s="2" t="s">
        <v>467</v>
      </c>
      <c r="C781" s="4" t="s">
        <v>165</v>
      </c>
      <c r="D781" s="4" t="s">
        <v>31</v>
      </c>
      <c r="E781" s="4" t="s">
        <v>7</v>
      </c>
      <c r="F781" s="4" t="s">
        <v>7</v>
      </c>
      <c r="G781" s="4" t="s">
        <v>68</v>
      </c>
    </row>
    <row r="782" ht="15.75" hidden="1" customHeight="1">
      <c r="A782" s="65">
        <v>882.0</v>
      </c>
      <c r="B782" s="2" t="s">
        <v>188</v>
      </c>
      <c r="C782" s="4" t="s">
        <v>189</v>
      </c>
      <c r="D782" s="4" t="s">
        <v>31</v>
      </c>
      <c r="E782" s="4" t="s">
        <v>18</v>
      </c>
      <c r="F782" s="4" t="s">
        <v>18</v>
      </c>
      <c r="G782" s="4" t="s">
        <v>24</v>
      </c>
    </row>
    <row r="783" ht="15.75" hidden="1" customHeight="1">
      <c r="A783" s="65">
        <v>883.0</v>
      </c>
      <c r="B783" s="2" t="s">
        <v>707</v>
      </c>
      <c r="C783" s="4" t="s">
        <v>705</v>
      </c>
      <c r="D783" s="4" t="s">
        <v>33</v>
      </c>
      <c r="E783" s="4" t="s">
        <v>18</v>
      </c>
      <c r="F783" s="4" t="s">
        <v>18</v>
      </c>
      <c r="G783" s="4" t="s">
        <v>27</v>
      </c>
    </row>
    <row r="784" ht="15.75" hidden="1" customHeight="1">
      <c r="A784" s="65">
        <v>884.0</v>
      </c>
      <c r="B784" s="2" t="s">
        <v>1399</v>
      </c>
      <c r="C784" s="4" t="s">
        <v>150</v>
      </c>
      <c r="D784" s="4" t="s">
        <v>35</v>
      </c>
      <c r="E784" s="4" t="s">
        <v>18</v>
      </c>
      <c r="F784" s="4" t="s">
        <v>18</v>
      </c>
      <c r="G784" s="4" t="s">
        <v>27</v>
      </c>
    </row>
    <row r="785" ht="15.75" hidden="1" customHeight="1">
      <c r="A785" s="65">
        <v>885.0</v>
      </c>
      <c r="B785" s="2" t="s">
        <v>1400</v>
      </c>
      <c r="C785" s="4" t="s">
        <v>1401</v>
      </c>
      <c r="D785" s="4" t="s">
        <v>35</v>
      </c>
      <c r="E785" s="4" t="s">
        <v>18</v>
      </c>
      <c r="F785" s="4" t="s">
        <v>18</v>
      </c>
      <c r="G785" s="4" t="s">
        <v>27</v>
      </c>
    </row>
    <row r="786" ht="15.75" customHeight="1">
      <c r="A786" s="65">
        <v>263.0</v>
      </c>
      <c r="B786" s="2" t="s">
        <v>467</v>
      </c>
      <c r="C786" s="4" t="s">
        <v>165</v>
      </c>
      <c r="D786" s="4" t="s">
        <v>31</v>
      </c>
      <c r="E786" s="4" t="s">
        <v>18</v>
      </c>
      <c r="F786" s="4" t="s">
        <v>18</v>
      </c>
      <c r="G786" s="4" t="s">
        <v>27</v>
      </c>
    </row>
    <row r="787" ht="15.75" customHeight="1">
      <c r="A787" s="65">
        <v>697.0</v>
      </c>
      <c r="B787" s="2" t="s">
        <v>1272</v>
      </c>
      <c r="C787" s="4" t="s">
        <v>337</v>
      </c>
      <c r="D787" s="4" t="s">
        <v>31</v>
      </c>
      <c r="E787" s="4" t="s">
        <v>18</v>
      </c>
      <c r="F787" s="4" t="s">
        <v>18</v>
      </c>
      <c r="G787" s="4" t="s">
        <v>68</v>
      </c>
    </row>
    <row r="788" ht="15.75" hidden="1" customHeight="1">
      <c r="A788" s="65">
        <v>890.0</v>
      </c>
      <c r="B788" s="2" t="s">
        <v>1036</v>
      </c>
      <c r="C788" s="4" t="s">
        <v>1037</v>
      </c>
      <c r="D788" s="4" t="s">
        <v>31</v>
      </c>
      <c r="E788" s="4" t="s">
        <v>18</v>
      </c>
      <c r="F788" s="4" t="s">
        <v>18</v>
      </c>
      <c r="G788" s="4" t="s">
        <v>27</v>
      </c>
    </row>
    <row r="789" ht="15.75" customHeight="1">
      <c r="A789" s="65">
        <v>8.0</v>
      </c>
      <c r="B789" s="2" t="s">
        <v>79</v>
      </c>
      <c r="C789" s="4" t="s">
        <v>80</v>
      </c>
      <c r="D789" s="4" t="s">
        <v>32</v>
      </c>
      <c r="E789" s="4" t="s">
        <v>7</v>
      </c>
      <c r="F789" s="4" t="s">
        <v>7</v>
      </c>
      <c r="G789" s="4" t="s">
        <v>24</v>
      </c>
    </row>
    <row r="790" ht="15.75" customHeight="1">
      <c r="A790" s="65">
        <v>42.0</v>
      </c>
      <c r="B790" s="2" t="s">
        <v>79</v>
      </c>
      <c r="C790" s="4" t="s">
        <v>80</v>
      </c>
      <c r="D790" s="4" t="s">
        <v>31</v>
      </c>
      <c r="E790" s="4" t="s">
        <v>7</v>
      </c>
      <c r="F790" s="4" t="s">
        <v>7</v>
      </c>
      <c r="G790" s="4" t="s">
        <v>27</v>
      </c>
    </row>
    <row r="791" ht="15.75" customHeight="1">
      <c r="A791" s="65">
        <v>56.0</v>
      </c>
      <c r="B791" s="2" t="s">
        <v>79</v>
      </c>
      <c r="C791" s="4" t="s">
        <v>80</v>
      </c>
      <c r="D791" s="4" t="s">
        <v>32</v>
      </c>
      <c r="E791" s="4" t="s">
        <v>7</v>
      </c>
      <c r="F791" s="4" t="s">
        <v>7</v>
      </c>
      <c r="G791" s="4" t="s">
        <v>27</v>
      </c>
    </row>
    <row r="792" ht="15.75" customHeight="1">
      <c r="A792" s="65">
        <v>227.0</v>
      </c>
      <c r="B792" s="2" t="s">
        <v>79</v>
      </c>
      <c r="C792" s="4" t="s">
        <v>80</v>
      </c>
      <c r="D792" s="4" t="s">
        <v>31</v>
      </c>
      <c r="E792" s="4" t="s">
        <v>18</v>
      </c>
      <c r="F792" s="4" t="s">
        <v>18</v>
      </c>
      <c r="G792" s="4" t="s">
        <v>68</v>
      </c>
    </row>
    <row r="793" ht="15.75" customHeight="1">
      <c r="A793" s="65">
        <v>229.0</v>
      </c>
      <c r="B793" s="2" t="s">
        <v>79</v>
      </c>
      <c r="C793" s="4" t="s">
        <v>80</v>
      </c>
      <c r="D793" s="4" t="s">
        <v>31</v>
      </c>
      <c r="E793" s="4" t="s">
        <v>18</v>
      </c>
      <c r="F793" s="4" t="s">
        <v>18</v>
      </c>
      <c r="G793" s="4" t="s">
        <v>127</v>
      </c>
    </row>
    <row r="794" ht="15.75" customHeight="1">
      <c r="A794" s="65">
        <v>734.0</v>
      </c>
      <c r="B794" s="2" t="s">
        <v>79</v>
      </c>
      <c r="C794" s="4" t="s">
        <v>80</v>
      </c>
      <c r="D794" s="4" t="s">
        <v>32</v>
      </c>
      <c r="E794" s="4" t="s">
        <v>18</v>
      </c>
      <c r="F794" s="4" t="s">
        <v>18</v>
      </c>
      <c r="G794" s="4" t="s">
        <v>68</v>
      </c>
    </row>
    <row r="795" ht="15.75" customHeight="1">
      <c r="A795" s="65">
        <v>204.0</v>
      </c>
      <c r="B795" s="2" t="s">
        <v>538</v>
      </c>
      <c r="C795" s="4" t="s">
        <v>539</v>
      </c>
      <c r="D795" s="4" t="s">
        <v>31</v>
      </c>
      <c r="E795" s="4" t="s">
        <v>7</v>
      </c>
      <c r="F795" s="4" t="s">
        <v>7</v>
      </c>
      <c r="G795" s="4"/>
    </row>
    <row r="796" ht="15.75" hidden="1" customHeight="1">
      <c r="A796" s="65">
        <v>901.0</v>
      </c>
      <c r="B796" s="2" t="s">
        <v>714</v>
      </c>
      <c r="C796" s="4" t="s">
        <v>705</v>
      </c>
      <c r="D796" s="4" t="s">
        <v>31</v>
      </c>
      <c r="E796" s="4" t="s">
        <v>18</v>
      </c>
      <c r="F796" s="4" t="s">
        <v>18</v>
      </c>
      <c r="G796" s="4" t="s">
        <v>27</v>
      </c>
    </row>
    <row r="797" ht="15.75" customHeight="1">
      <c r="A797" s="65">
        <v>222.0</v>
      </c>
      <c r="B797" s="2" t="s">
        <v>538</v>
      </c>
      <c r="C797" s="4" t="s">
        <v>539</v>
      </c>
      <c r="D797" s="4" t="s">
        <v>31</v>
      </c>
      <c r="E797" s="4" t="s">
        <v>18</v>
      </c>
      <c r="F797" s="4" t="s">
        <v>7</v>
      </c>
      <c r="G797" s="4" t="s">
        <v>24</v>
      </c>
    </row>
    <row r="798" ht="15.75" customHeight="1">
      <c r="A798" s="65">
        <v>474.0</v>
      </c>
      <c r="B798" s="2" t="s">
        <v>538</v>
      </c>
      <c r="C798" s="4" t="s">
        <v>539</v>
      </c>
      <c r="D798" s="4" t="s">
        <v>111</v>
      </c>
      <c r="E798" s="4" t="s">
        <v>18</v>
      </c>
      <c r="F798" s="4" t="s">
        <v>18</v>
      </c>
      <c r="G798" s="4" t="s">
        <v>24</v>
      </c>
    </row>
    <row r="799" ht="15.75" hidden="1" customHeight="1">
      <c r="A799" s="65">
        <v>905.0</v>
      </c>
      <c r="B799" s="2" t="s">
        <v>1420</v>
      </c>
      <c r="C799" s="4" t="s">
        <v>1421</v>
      </c>
      <c r="D799" s="4" t="s">
        <v>31</v>
      </c>
      <c r="E799" s="4" t="s">
        <v>18</v>
      </c>
      <c r="F799" s="4" t="s">
        <v>18</v>
      </c>
      <c r="G799" s="4" t="s">
        <v>24</v>
      </c>
    </row>
    <row r="800" ht="15.75" customHeight="1">
      <c r="A800" s="65">
        <v>984.0</v>
      </c>
      <c r="B800" s="2" t="s">
        <v>538</v>
      </c>
      <c r="C800" s="4" t="s">
        <v>539</v>
      </c>
      <c r="D800" s="4" t="s">
        <v>31</v>
      </c>
      <c r="E800" s="4" t="s">
        <v>18</v>
      </c>
      <c r="F800" s="4" t="s">
        <v>18</v>
      </c>
      <c r="G800" s="4" t="s">
        <v>68</v>
      </c>
    </row>
    <row r="801" ht="15.75" customHeight="1">
      <c r="A801" s="65">
        <v>164.0</v>
      </c>
      <c r="B801" s="2" t="s">
        <v>478</v>
      </c>
      <c r="C801" s="4" t="s">
        <v>479</v>
      </c>
      <c r="D801" s="4" t="s">
        <v>31</v>
      </c>
      <c r="E801" s="4" t="s">
        <v>18</v>
      </c>
      <c r="F801" s="4" t="s">
        <v>18</v>
      </c>
      <c r="G801" s="4" t="s">
        <v>27</v>
      </c>
    </row>
    <row r="802" ht="15.75" customHeight="1">
      <c r="A802" s="65">
        <v>195.0</v>
      </c>
      <c r="B802" s="2" t="s">
        <v>478</v>
      </c>
      <c r="C802" s="4" t="s">
        <v>479</v>
      </c>
      <c r="D802" s="4" t="s">
        <v>31</v>
      </c>
      <c r="E802" s="4" t="s">
        <v>18</v>
      </c>
      <c r="F802" s="4" t="s">
        <v>18</v>
      </c>
      <c r="G802" s="4" t="s">
        <v>68</v>
      </c>
    </row>
    <row r="803" ht="15.75" hidden="1" customHeight="1">
      <c r="A803" s="65">
        <v>919.0</v>
      </c>
      <c r="B803" s="2" t="s">
        <v>1431</v>
      </c>
      <c r="C803" s="4" t="s">
        <v>1432</v>
      </c>
      <c r="D803" s="4" t="s">
        <v>31</v>
      </c>
      <c r="E803" s="4" t="s">
        <v>18</v>
      </c>
      <c r="F803" s="4" t="s">
        <v>18</v>
      </c>
      <c r="G803" s="4" t="s">
        <v>27</v>
      </c>
    </row>
    <row r="804" ht="15.75" customHeight="1">
      <c r="A804" s="65">
        <v>350.0</v>
      </c>
      <c r="B804" s="2" t="s">
        <v>718</v>
      </c>
      <c r="C804" s="4" t="s">
        <v>479</v>
      </c>
      <c r="D804" s="4" t="s">
        <v>31</v>
      </c>
      <c r="E804" s="4" t="s">
        <v>18</v>
      </c>
      <c r="F804" s="4" t="s">
        <v>18</v>
      </c>
      <c r="G804" s="4" t="s">
        <v>27</v>
      </c>
    </row>
    <row r="805" ht="15.75" customHeight="1">
      <c r="A805" s="65">
        <v>126.0</v>
      </c>
      <c r="B805" s="2" t="s">
        <v>390</v>
      </c>
      <c r="C805" s="4" t="s">
        <v>391</v>
      </c>
      <c r="D805" s="4" t="s">
        <v>31</v>
      </c>
      <c r="E805" s="4" t="s">
        <v>18</v>
      </c>
      <c r="F805" s="4" t="s">
        <v>18</v>
      </c>
      <c r="G805" s="4" t="s">
        <v>127</v>
      </c>
    </row>
    <row r="806" ht="15.75" hidden="1" customHeight="1">
      <c r="A806" s="65">
        <v>922.0</v>
      </c>
      <c r="B806" s="2" t="s">
        <v>707</v>
      </c>
      <c r="C806" s="4" t="s">
        <v>705</v>
      </c>
      <c r="D806" s="4" t="s">
        <v>33</v>
      </c>
      <c r="E806" s="4" t="s">
        <v>18</v>
      </c>
      <c r="F806" s="4" t="s">
        <v>18</v>
      </c>
      <c r="G806" s="4" t="s">
        <v>27</v>
      </c>
    </row>
    <row r="807" ht="15.75" customHeight="1">
      <c r="A807" s="65">
        <v>232.0</v>
      </c>
      <c r="B807" s="2" t="s">
        <v>390</v>
      </c>
      <c r="C807" s="4" t="s">
        <v>391</v>
      </c>
      <c r="D807" s="4" t="s">
        <v>31</v>
      </c>
      <c r="E807" s="4" t="s">
        <v>18</v>
      </c>
      <c r="F807" s="4" t="s">
        <v>18</v>
      </c>
      <c r="G807" s="4" t="s">
        <v>27</v>
      </c>
    </row>
    <row r="808" ht="15.75" hidden="1" customHeight="1">
      <c r="A808" s="65">
        <v>924.0</v>
      </c>
      <c r="B808" s="2" t="s">
        <v>707</v>
      </c>
      <c r="C808" s="4" t="s">
        <v>705</v>
      </c>
      <c r="D808" s="4" t="s">
        <v>31</v>
      </c>
      <c r="E808" s="4" t="s">
        <v>18</v>
      </c>
      <c r="F808" s="4" t="s">
        <v>18</v>
      </c>
      <c r="G808" s="4" t="s">
        <v>24</v>
      </c>
    </row>
    <row r="809" ht="15.75" customHeight="1">
      <c r="A809" s="65">
        <v>172.0</v>
      </c>
      <c r="B809" s="2" t="s">
        <v>493</v>
      </c>
      <c r="C809" s="4" t="s">
        <v>494</v>
      </c>
      <c r="D809" s="4" t="s">
        <v>111</v>
      </c>
      <c r="E809" s="4" t="s">
        <v>18</v>
      </c>
      <c r="F809" s="4" t="s">
        <v>18</v>
      </c>
      <c r="G809" s="4" t="s">
        <v>68</v>
      </c>
    </row>
    <row r="810" ht="15.75" customHeight="1">
      <c r="A810" s="65">
        <v>220.0</v>
      </c>
      <c r="B810" s="2" t="s">
        <v>493</v>
      </c>
      <c r="C810" s="4" t="s">
        <v>494</v>
      </c>
      <c r="D810" s="4" t="s">
        <v>31</v>
      </c>
      <c r="E810" s="4" t="s">
        <v>18</v>
      </c>
      <c r="F810" s="4" t="s">
        <v>18</v>
      </c>
      <c r="G810" s="4" t="s">
        <v>68</v>
      </c>
    </row>
    <row r="811" ht="15.75" customHeight="1">
      <c r="A811" s="65">
        <v>349.0</v>
      </c>
      <c r="B811" s="2" t="s">
        <v>493</v>
      </c>
      <c r="C811" s="4" t="s">
        <v>494</v>
      </c>
      <c r="D811" s="4" t="s">
        <v>31</v>
      </c>
      <c r="E811" s="4" t="s">
        <v>7</v>
      </c>
      <c r="F811" s="4" t="s">
        <v>7</v>
      </c>
      <c r="G811" s="4" t="s">
        <v>28</v>
      </c>
    </row>
    <row r="812" ht="15.75" customHeight="1">
      <c r="A812" s="65">
        <v>560.0</v>
      </c>
      <c r="B812" s="2" t="s">
        <v>493</v>
      </c>
      <c r="C812" s="4" t="s">
        <v>494</v>
      </c>
      <c r="D812" s="4" t="s">
        <v>111</v>
      </c>
      <c r="E812" s="4" t="s">
        <v>18</v>
      </c>
      <c r="F812" s="4" t="s">
        <v>18</v>
      </c>
      <c r="G812" s="4" t="s">
        <v>24</v>
      </c>
    </row>
    <row r="813" ht="15.75" hidden="1" customHeight="1">
      <c r="A813" s="65">
        <v>930.0</v>
      </c>
      <c r="B813" s="2" t="s">
        <v>720</v>
      </c>
      <c r="C813" s="4" t="s">
        <v>721</v>
      </c>
      <c r="D813" s="4" t="s">
        <v>31</v>
      </c>
      <c r="E813" s="4" t="s">
        <v>18</v>
      </c>
      <c r="F813" s="4" t="s">
        <v>18</v>
      </c>
      <c r="G813" s="4" t="s">
        <v>27</v>
      </c>
    </row>
    <row r="814" ht="15.75" customHeight="1">
      <c r="A814" s="65">
        <v>114.0</v>
      </c>
      <c r="B814" s="2" t="s">
        <v>346</v>
      </c>
      <c r="C814" s="4" t="s">
        <v>347</v>
      </c>
      <c r="D814" s="4" t="s">
        <v>31</v>
      </c>
      <c r="E814" s="4" t="s">
        <v>18</v>
      </c>
      <c r="F814" s="4" t="s">
        <v>18</v>
      </c>
      <c r="G814" s="4" t="s">
        <v>68</v>
      </c>
    </row>
    <row r="815" ht="15.75" customHeight="1">
      <c r="A815" s="65">
        <v>342.0</v>
      </c>
      <c r="B815" s="2" t="s">
        <v>346</v>
      </c>
      <c r="C815" s="4" t="s">
        <v>347</v>
      </c>
      <c r="D815" s="4" t="s">
        <v>31</v>
      </c>
      <c r="E815" s="4" t="s">
        <v>7</v>
      </c>
      <c r="F815" s="4" t="s">
        <v>7</v>
      </c>
      <c r="G815" s="4"/>
    </row>
    <row r="816" ht="15.75" customHeight="1">
      <c r="A816" s="65">
        <v>730.0</v>
      </c>
      <c r="B816" s="2" t="s">
        <v>346</v>
      </c>
      <c r="C816" s="4" t="s">
        <v>347</v>
      </c>
      <c r="D816" s="4" t="s">
        <v>31</v>
      </c>
      <c r="E816" s="4" t="s">
        <v>18</v>
      </c>
      <c r="F816" s="4" t="s">
        <v>18</v>
      </c>
      <c r="G816" s="4" t="s">
        <v>68</v>
      </c>
    </row>
    <row r="817" ht="15.75" customHeight="1">
      <c r="A817" s="65">
        <v>732.0</v>
      </c>
      <c r="B817" s="2" t="s">
        <v>346</v>
      </c>
      <c r="C817" s="4" t="s">
        <v>347</v>
      </c>
      <c r="D817" s="4" t="s">
        <v>31</v>
      </c>
      <c r="E817" s="4" t="s">
        <v>18</v>
      </c>
      <c r="F817" s="4" t="s">
        <v>18</v>
      </c>
      <c r="G817" s="4" t="s">
        <v>68</v>
      </c>
    </row>
    <row r="818" ht="15.75" customHeight="1">
      <c r="A818" s="65">
        <v>792.0</v>
      </c>
      <c r="B818" s="2" t="s">
        <v>346</v>
      </c>
      <c r="C818" s="4" t="s">
        <v>347</v>
      </c>
      <c r="D818" s="4" t="s">
        <v>31</v>
      </c>
      <c r="E818" s="4" t="s">
        <v>18</v>
      </c>
      <c r="F818" s="4" t="s">
        <v>18</v>
      </c>
      <c r="G818" s="4" t="s">
        <v>68</v>
      </c>
    </row>
    <row r="819" ht="15.75" customHeight="1">
      <c r="A819" s="65">
        <v>816.0</v>
      </c>
      <c r="B819" s="2" t="s">
        <v>346</v>
      </c>
      <c r="C819" s="4" t="s">
        <v>347</v>
      </c>
      <c r="D819" s="4" t="s">
        <v>31</v>
      </c>
      <c r="E819" s="4" t="s">
        <v>18</v>
      </c>
      <c r="F819" s="4" t="s">
        <v>19</v>
      </c>
      <c r="G819" s="4" t="s">
        <v>24</v>
      </c>
    </row>
    <row r="820" ht="15.75" hidden="1" customHeight="1">
      <c r="A820" s="65">
        <v>937.0</v>
      </c>
      <c r="B820" s="2" t="s">
        <v>617</v>
      </c>
      <c r="C820" s="4" t="s">
        <v>618</v>
      </c>
      <c r="D820" s="4" t="s">
        <v>31</v>
      </c>
      <c r="E820" s="4" t="s">
        <v>18</v>
      </c>
      <c r="F820" s="4" t="s">
        <v>7</v>
      </c>
      <c r="G820" s="4" t="s">
        <v>27</v>
      </c>
    </row>
    <row r="821" ht="15.75" hidden="1" customHeight="1">
      <c r="A821" s="65">
        <v>939.0</v>
      </c>
      <c r="B821" s="2" t="s">
        <v>1001</v>
      </c>
      <c r="C821" s="4" t="s">
        <v>1002</v>
      </c>
      <c r="D821" s="4" t="s">
        <v>31</v>
      </c>
      <c r="E821" s="4" t="s">
        <v>18</v>
      </c>
      <c r="F821" s="4" t="s">
        <v>18</v>
      </c>
      <c r="G821" s="4" t="s">
        <v>127</v>
      </c>
    </row>
    <row r="822" ht="15.75" customHeight="1">
      <c r="A822" s="65">
        <v>830.0</v>
      </c>
      <c r="B822" s="2" t="s">
        <v>346</v>
      </c>
      <c r="C822" s="4" t="s">
        <v>347</v>
      </c>
      <c r="D822" s="4" t="s">
        <v>31</v>
      </c>
      <c r="E822" s="4" t="s">
        <v>18</v>
      </c>
      <c r="F822" s="4" t="s">
        <v>18</v>
      </c>
      <c r="G822" s="4" t="s">
        <v>27</v>
      </c>
    </row>
    <row r="823" ht="15.75" hidden="1" customHeight="1">
      <c r="A823" s="65">
        <v>942.0</v>
      </c>
      <c r="B823" s="2" t="s">
        <v>786</v>
      </c>
      <c r="C823" s="4" t="s">
        <v>788</v>
      </c>
      <c r="D823" s="4" t="s">
        <v>31</v>
      </c>
      <c r="E823" s="4" t="s">
        <v>18</v>
      </c>
      <c r="F823" s="4" t="s">
        <v>18</v>
      </c>
      <c r="G823" s="4" t="s">
        <v>68</v>
      </c>
    </row>
    <row r="824" ht="15.75" hidden="1" customHeight="1">
      <c r="A824" s="65">
        <v>943.0</v>
      </c>
      <c r="B824" s="2" t="s">
        <v>1450</v>
      </c>
      <c r="C824" s="4" t="s">
        <v>1452</v>
      </c>
      <c r="D824" s="4" t="s">
        <v>35</v>
      </c>
      <c r="E824" s="4" t="s">
        <v>18</v>
      </c>
      <c r="F824" s="4" t="s">
        <v>18</v>
      </c>
      <c r="G824" s="4" t="s">
        <v>27</v>
      </c>
    </row>
    <row r="825" ht="15.75" hidden="1" customHeight="1">
      <c r="A825" s="65">
        <v>944.0</v>
      </c>
      <c r="B825" s="2" t="s">
        <v>1455</v>
      </c>
      <c r="C825" s="4" t="s">
        <v>829</v>
      </c>
      <c r="D825" s="4" t="s">
        <v>31</v>
      </c>
      <c r="E825" s="4" t="s">
        <v>7</v>
      </c>
      <c r="F825" s="4" t="s">
        <v>7</v>
      </c>
      <c r="G825" s="4"/>
    </row>
    <row r="826" ht="15.75" customHeight="1">
      <c r="A826" s="65">
        <v>841.0</v>
      </c>
      <c r="B826" s="2" t="s">
        <v>346</v>
      </c>
      <c r="C826" s="4" t="s">
        <v>347</v>
      </c>
      <c r="D826" s="4" t="s">
        <v>31</v>
      </c>
      <c r="E826" s="4" t="s">
        <v>18</v>
      </c>
      <c r="F826" s="4" t="s">
        <v>18</v>
      </c>
      <c r="G826" s="4" t="s">
        <v>27</v>
      </c>
    </row>
    <row r="827" ht="15.75" customHeight="1">
      <c r="A827" s="65">
        <v>871.0</v>
      </c>
      <c r="B827" s="2" t="s">
        <v>346</v>
      </c>
      <c r="C827" s="4" t="s">
        <v>347</v>
      </c>
      <c r="D827" s="4" t="s">
        <v>31</v>
      </c>
      <c r="E827" s="4" t="s">
        <v>18</v>
      </c>
      <c r="F827" s="4" t="s">
        <v>18</v>
      </c>
      <c r="G827" s="4" t="s">
        <v>24</v>
      </c>
    </row>
    <row r="828" ht="15.75" hidden="1" customHeight="1">
      <c r="A828" s="65">
        <v>948.0</v>
      </c>
      <c r="B828" s="2" t="s">
        <v>1457</v>
      </c>
      <c r="C828" s="4" t="s">
        <v>1458</v>
      </c>
      <c r="D828" s="4" t="s">
        <v>35</v>
      </c>
      <c r="E828" s="4" t="s">
        <v>18</v>
      </c>
      <c r="F828" s="4" t="s">
        <v>18</v>
      </c>
      <c r="G828" s="4" t="s">
        <v>27</v>
      </c>
    </row>
    <row r="829" ht="15.75" hidden="1" customHeight="1">
      <c r="A829" s="65">
        <v>949.0</v>
      </c>
      <c r="B829" s="2" t="s">
        <v>1394</v>
      </c>
      <c r="C829" s="4" t="s">
        <v>1395</v>
      </c>
      <c r="D829" s="4" t="s">
        <v>32</v>
      </c>
      <c r="E829" s="4" t="s">
        <v>18</v>
      </c>
      <c r="F829" s="4" t="s">
        <v>18</v>
      </c>
      <c r="G829" s="4" t="s">
        <v>27</v>
      </c>
    </row>
    <row r="830" ht="15.75" customHeight="1">
      <c r="A830" s="65">
        <v>875.0</v>
      </c>
      <c r="B830" s="2" t="s">
        <v>346</v>
      </c>
      <c r="C830" s="4" t="s">
        <v>347</v>
      </c>
      <c r="D830" s="4" t="s">
        <v>35</v>
      </c>
      <c r="E830" s="4" t="s">
        <v>7</v>
      </c>
      <c r="F830" s="4" t="s">
        <v>7</v>
      </c>
      <c r="G830" s="4"/>
    </row>
    <row r="831" ht="15.75" hidden="1" customHeight="1">
      <c r="A831" s="65">
        <v>953.0</v>
      </c>
      <c r="B831" s="2" t="s">
        <v>934</v>
      </c>
      <c r="C831" s="4" t="s">
        <v>935</v>
      </c>
      <c r="D831" s="4" t="s">
        <v>31</v>
      </c>
      <c r="E831" s="4" t="s">
        <v>18</v>
      </c>
      <c r="F831" s="4" t="s">
        <v>18</v>
      </c>
      <c r="G831" s="4" t="s">
        <v>27</v>
      </c>
    </row>
    <row r="832" ht="15.75" hidden="1" customHeight="1">
      <c r="A832" s="65">
        <v>954.0</v>
      </c>
      <c r="B832" s="2" t="s">
        <v>1463</v>
      </c>
      <c r="C832" s="4" t="s">
        <v>1464</v>
      </c>
      <c r="D832" s="4" t="s">
        <v>35</v>
      </c>
      <c r="E832" s="4" t="s">
        <v>18</v>
      </c>
      <c r="F832" s="4" t="s">
        <v>18</v>
      </c>
      <c r="G832" s="4" t="s">
        <v>27</v>
      </c>
    </row>
    <row r="833" ht="15.75" customHeight="1">
      <c r="A833" s="65">
        <v>955.0</v>
      </c>
      <c r="B833" s="2" t="s">
        <v>346</v>
      </c>
      <c r="C833" s="4" t="s">
        <v>347</v>
      </c>
      <c r="D833" s="4" t="s">
        <v>31</v>
      </c>
      <c r="E833" s="4" t="s">
        <v>18</v>
      </c>
      <c r="F833" s="4" t="s">
        <v>18</v>
      </c>
      <c r="G833" s="4" t="s">
        <v>24</v>
      </c>
    </row>
    <row r="834" ht="15.75" hidden="1" customHeight="1">
      <c r="A834" s="65">
        <v>956.0</v>
      </c>
      <c r="B834" s="2" t="s">
        <v>635</v>
      </c>
      <c r="C834" s="4" t="s">
        <v>636</v>
      </c>
      <c r="D834" s="4" t="s">
        <v>31</v>
      </c>
      <c r="E834" s="4" t="s">
        <v>18</v>
      </c>
      <c r="F834" s="4" t="s">
        <v>18</v>
      </c>
      <c r="G834" s="4" t="s">
        <v>27</v>
      </c>
    </row>
    <row r="835" ht="15.75" customHeight="1">
      <c r="A835" s="65">
        <v>976.0</v>
      </c>
      <c r="B835" s="2" t="s">
        <v>346</v>
      </c>
      <c r="C835" s="4" t="s">
        <v>347</v>
      </c>
      <c r="D835" s="4" t="s">
        <v>31</v>
      </c>
      <c r="E835" s="4" t="s">
        <v>7</v>
      </c>
      <c r="F835" s="4" t="s">
        <v>7</v>
      </c>
      <c r="G835" s="4"/>
    </row>
    <row r="836" ht="15.75" customHeight="1">
      <c r="A836" s="65">
        <v>990.0</v>
      </c>
      <c r="B836" s="2" t="s">
        <v>346</v>
      </c>
      <c r="C836" s="4" t="s">
        <v>347</v>
      </c>
      <c r="D836" s="4" t="s">
        <v>31</v>
      </c>
      <c r="E836" s="4" t="s">
        <v>18</v>
      </c>
      <c r="F836" s="4" t="s">
        <v>18</v>
      </c>
      <c r="G836" s="4" t="s">
        <v>27</v>
      </c>
    </row>
    <row r="837" ht="15.75" customHeight="1">
      <c r="A837" s="65">
        <v>1052.0</v>
      </c>
      <c r="B837" s="2" t="s">
        <v>346</v>
      </c>
      <c r="C837" s="4" t="s">
        <v>347</v>
      </c>
      <c r="D837" s="4" t="s">
        <v>111</v>
      </c>
      <c r="E837" s="4" t="s">
        <v>18</v>
      </c>
      <c r="F837" s="4" t="s">
        <v>18</v>
      </c>
      <c r="G837" s="4" t="s">
        <v>27</v>
      </c>
    </row>
    <row r="838" ht="15.75" hidden="1" customHeight="1">
      <c r="A838" s="65">
        <v>963.0</v>
      </c>
      <c r="B838" s="2" t="s">
        <v>1121</v>
      </c>
      <c r="C838" s="4" t="s">
        <v>1122</v>
      </c>
      <c r="D838" s="4" t="s">
        <v>31</v>
      </c>
      <c r="E838" s="4" t="s">
        <v>18</v>
      </c>
      <c r="F838" s="4" t="s">
        <v>18</v>
      </c>
      <c r="G838" s="4" t="s">
        <v>27</v>
      </c>
    </row>
    <row r="839" ht="15.75" hidden="1" customHeight="1">
      <c r="A839" s="65">
        <v>965.0</v>
      </c>
      <c r="B839" s="2" t="s">
        <v>1367</v>
      </c>
      <c r="C839" s="4" t="s">
        <v>1017</v>
      </c>
      <c r="D839" s="4" t="s">
        <v>31</v>
      </c>
      <c r="E839" s="4" t="s">
        <v>18</v>
      </c>
      <c r="F839" s="4" t="s">
        <v>18</v>
      </c>
      <c r="G839" s="4" t="s">
        <v>27</v>
      </c>
    </row>
    <row r="840" ht="15.75" hidden="1" customHeight="1">
      <c r="A840" s="65">
        <v>967.0</v>
      </c>
      <c r="B840" s="2" t="s">
        <v>1061</v>
      </c>
      <c r="C840" s="4" t="s">
        <v>980</v>
      </c>
      <c r="D840" s="4" t="s">
        <v>31</v>
      </c>
      <c r="E840" s="4" t="s">
        <v>18</v>
      </c>
      <c r="F840" s="4" t="s">
        <v>18</v>
      </c>
      <c r="G840" s="4" t="s">
        <v>27</v>
      </c>
    </row>
    <row r="841" ht="15.75" hidden="1" customHeight="1">
      <c r="A841" s="65">
        <v>968.0</v>
      </c>
      <c r="B841" s="2" t="s">
        <v>1474</v>
      </c>
      <c r="C841" s="4" t="s">
        <v>1475</v>
      </c>
      <c r="D841" s="4" t="s">
        <v>111</v>
      </c>
      <c r="E841" s="4" t="s">
        <v>18</v>
      </c>
      <c r="F841" s="4" t="s">
        <v>18</v>
      </c>
      <c r="G841" s="4" t="s">
        <v>27</v>
      </c>
    </row>
    <row r="842" ht="15.75" hidden="1" customHeight="1">
      <c r="A842" s="65">
        <v>970.0</v>
      </c>
      <c r="B842" s="2" t="s">
        <v>1426</v>
      </c>
      <c r="C842" s="4" t="s">
        <v>1427</v>
      </c>
      <c r="D842" s="4" t="s">
        <v>31</v>
      </c>
      <c r="E842" s="4" t="s">
        <v>18</v>
      </c>
      <c r="F842" s="4" t="s">
        <v>18</v>
      </c>
      <c r="G842" s="4" t="s">
        <v>27</v>
      </c>
    </row>
    <row r="843" ht="15.75" customHeight="1">
      <c r="A843" s="65">
        <v>1083.0</v>
      </c>
      <c r="B843" s="2" t="s">
        <v>346</v>
      </c>
      <c r="C843" s="4" t="s">
        <v>347</v>
      </c>
      <c r="D843" s="4" t="s">
        <v>31</v>
      </c>
      <c r="E843" s="4" t="s">
        <v>18</v>
      </c>
      <c r="F843" s="4" t="s">
        <v>18</v>
      </c>
      <c r="G843" s="4" t="s">
        <v>27</v>
      </c>
    </row>
    <row r="844" ht="15.75" customHeight="1">
      <c r="A844" s="65">
        <v>73.0</v>
      </c>
      <c r="B844" s="2" t="s">
        <v>254</v>
      </c>
      <c r="C844" s="4" t="s">
        <v>255</v>
      </c>
      <c r="D844" s="4" t="s">
        <v>31</v>
      </c>
      <c r="E844" s="4" t="s">
        <v>7</v>
      </c>
      <c r="F844" s="4" t="s">
        <v>7</v>
      </c>
      <c r="G844" s="4" t="s">
        <v>68</v>
      </c>
    </row>
    <row r="845" ht="15.75" hidden="1" customHeight="1">
      <c r="A845" s="65">
        <v>973.0</v>
      </c>
      <c r="B845" s="2" t="s">
        <v>847</v>
      </c>
      <c r="C845" s="4" t="s">
        <v>848</v>
      </c>
      <c r="D845" s="4" t="s">
        <v>35</v>
      </c>
      <c r="E845" s="4" t="s">
        <v>18</v>
      </c>
      <c r="F845" s="4" t="s">
        <v>18</v>
      </c>
      <c r="G845" s="4" t="s">
        <v>24</v>
      </c>
    </row>
    <row r="846" ht="15.75" customHeight="1">
      <c r="A846" s="65">
        <v>291.0</v>
      </c>
      <c r="B846" s="2" t="s">
        <v>254</v>
      </c>
      <c r="C846" s="4" t="s">
        <v>255</v>
      </c>
      <c r="D846" s="4" t="s">
        <v>31</v>
      </c>
      <c r="E846" s="4" t="s">
        <v>7</v>
      </c>
      <c r="F846" s="4" t="s">
        <v>7</v>
      </c>
      <c r="G846" s="4" t="s">
        <v>27</v>
      </c>
    </row>
    <row r="847" ht="15.75" hidden="1" customHeight="1">
      <c r="A847" s="65">
        <v>977.0</v>
      </c>
      <c r="B847" s="2" t="s">
        <v>1168</v>
      </c>
      <c r="C847" s="4" t="s">
        <v>1169</v>
      </c>
      <c r="D847" s="4" t="s">
        <v>35</v>
      </c>
      <c r="E847" s="4" t="s">
        <v>18</v>
      </c>
      <c r="F847" s="4" t="s">
        <v>18</v>
      </c>
      <c r="G847" s="4" t="s">
        <v>27</v>
      </c>
    </row>
    <row r="848" ht="15.75" customHeight="1">
      <c r="A848" s="65">
        <v>326.0</v>
      </c>
      <c r="B848" s="2" t="s">
        <v>254</v>
      </c>
      <c r="C848" s="4" t="s">
        <v>255</v>
      </c>
      <c r="D848" s="4" t="s">
        <v>31</v>
      </c>
      <c r="E848" s="4" t="s">
        <v>18</v>
      </c>
      <c r="F848" s="4" t="s">
        <v>18</v>
      </c>
      <c r="G848" s="4" t="s">
        <v>27</v>
      </c>
    </row>
    <row r="849" ht="15.75" hidden="1" customHeight="1">
      <c r="A849" s="65">
        <v>979.0</v>
      </c>
      <c r="B849" s="2" t="s">
        <v>1483</v>
      </c>
      <c r="C849" s="4" t="s">
        <v>1484</v>
      </c>
      <c r="D849" s="4" t="s">
        <v>111</v>
      </c>
      <c r="E849" s="4" t="s">
        <v>7</v>
      </c>
      <c r="F849" s="4" t="s">
        <v>7</v>
      </c>
      <c r="G849" s="4" t="s">
        <v>27</v>
      </c>
    </row>
    <row r="850" ht="15.75" customHeight="1">
      <c r="A850" s="65">
        <v>437.0</v>
      </c>
      <c r="B850" s="2" t="s">
        <v>840</v>
      </c>
      <c r="C850" s="4" t="s">
        <v>255</v>
      </c>
      <c r="D850" s="4" t="s">
        <v>31</v>
      </c>
      <c r="E850" s="4" t="s">
        <v>18</v>
      </c>
      <c r="F850" s="4" t="s">
        <v>18</v>
      </c>
      <c r="G850" s="4" t="s">
        <v>24</v>
      </c>
    </row>
    <row r="851" ht="15.75" customHeight="1">
      <c r="A851" s="65">
        <v>513.0</v>
      </c>
      <c r="B851" s="2" t="s">
        <v>254</v>
      </c>
      <c r="C851" s="4" t="s">
        <v>255</v>
      </c>
      <c r="D851" s="4" t="s">
        <v>31</v>
      </c>
      <c r="E851" s="4" t="s">
        <v>18</v>
      </c>
      <c r="F851" s="4" t="s">
        <v>19</v>
      </c>
      <c r="G851" s="4" t="s">
        <v>127</v>
      </c>
    </row>
    <row r="852" ht="15.75" hidden="1" customHeight="1">
      <c r="A852" s="65">
        <v>982.0</v>
      </c>
      <c r="B852" s="2" t="s">
        <v>565</v>
      </c>
      <c r="C852" s="4" t="s">
        <v>566</v>
      </c>
      <c r="D852" s="4" t="s">
        <v>111</v>
      </c>
      <c r="E852" s="4" t="s">
        <v>7</v>
      </c>
      <c r="F852" s="4" t="s">
        <v>7</v>
      </c>
      <c r="G852" s="4" t="s">
        <v>27</v>
      </c>
    </row>
    <row r="853" ht="15.75" hidden="1" customHeight="1">
      <c r="A853" s="65">
        <v>983.0</v>
      </c>
      <c r="B853" s="2" t="s">
        <v>1491</v>
      </c>
      <c r="C853" s="4" t="s">
        <v>977</v>
      </c>
      <c r="D853" s="4" t="s">
        <v>31</v>
      </c>
      <c r="E853" s="4" t="s">
        <v>18</v>
      </c>
      <c r="F853" s="4" t="s">
        <v>19</v>
      </c>
      <c r="G853" s="4" t="s">
        <v>68</v>
      </c>
    </row>
    <row r="854" ht="15.75" customHeight="1">
      <c r="A854" s="65">
        <v>546.0</v>
      </c>
      <c r="B854" s="2" t="s">
        <v>254</v>
      </c>
      <c r="C854" s="4" t="s">
        <v>255</v>
      </c>
      <c r="D854" s="4" t="s">
        <v>31</v>
      </c>
      <c r="E854" s="4" t="s">
        <v>18</v>
      </c>
      <c r="F854" s="4" t="s">
        <v>18</v>
      </c>
      <c r="G854" s="4" t="s">
        <v>127</v>
      </c>
    </row>
    <row r="855" ht="15.75" customHeight="1">
      <c r="A855" s="65">
        <v>1032.0</v>
      </c>
      <c r="B855" s="2" t="s">
        <v>840</v>
      </c>
      <c r="C855" s="4" t="s">
        <v>255</v>
      </c>
      <c r="D855" s="4" t="s">
        <v>111</v>
      </c>
      <c r="E855" s="4" t="s">
        <v>18</v>
      </c>
      <c r="F855" s="4" t="s">
        <v>18</v>
      </c>
      <c r="G855" s="4" t="s">
        <v>27</v>
      </c>
    </row>
    <row r="856" ht="15.75" customHeight="1">
      <c r="A856" s="65">
        <v>1033.0</v>
      </c>
      <c r="B856" s="2" t="s">
        <v>840</v>
      </c>
      <c r="C856" s="4" t="s">
        <v>255</v>
      </c>
      <c r="D856" s="4" t="s">
        <v>111</v>
      </c>
      <c r="E856" s="4" t="s">
        <v>18</v>
      </c>
      <c r="F856" s="4" t="s">
        <v>18</v>
      </c>
      <c r="G856" s="4" t="s">
        <v>27</v>
      </c>
    </row>
    <row r="857" ht="15.75" customHeight="1">
      <c r="A857" s="65">
        <v>217.0</v>
      </c>
      <c r="B857" s="2" t="s">
        <v>558</v>
      </c>
      <c r="C857" s="4" t="s">
        <v>559</v>
      </c>
      <c r="D857" s="4" t="s">
        <v>31</v>
      </c>
      <c r="E857" s="4" t="s">
        <v>7</v>
      </c>
      <c r="F857" s="4" t="s">
        <v>7</v>
      </c>
      <c r="G857" s="4" t="s">
        <v>68</v>
      </c>
    </row>
    <row r="858" ht="15.75" customHeight="1">
      <c r="A858" s="65">
        <v>36.0</v>
      </c>
      <c r="B858" s="2" t="s">
        <v>166</v>
      </c>
      <c r="C858" s="4" t="s">
        <v>167</v>
      </c>
      <c r="D858" s="4" t="s">
        <v>31</v>
      </c>
      <c r="E858" s="4" t="s">
        <v>7</v>
      </c>
      <c r="F858" s="4" t="s">
        <v>7</v>
      </c>
      <c r="G858" s="4"/>
    </row>
    <row r="859" ht="15.75" customHeight="1">
      <c r="A859" s="65">
        <v>236.0</v>
      </c>
      <c r="B859" s="2" t="s">
        <v>166</v>
      </c>
      <c r="C859" s="4" t="s">
        <v>167</v>
      </c>
      <c r="D859" s="4" t="s">
        <v>31</v>
      </c>
      <c r="E859" s="4" t="s">
        <v>18</v>
      </c>
      <c r="F859" s="4" t="s">
        <v>7</v>
      </c>
      <c r="G859" s="4" t="s">
        <v>68</v>
      </c>
    </row>
    <row r="860" ht="15.75" hidden="1" customHeight="1">
      <c r="A860" s="65">
        <v>992.0</v>
      </c>
      <c r="B860" s="2" t="s">
        <v>1439</v>
      </c>
      <c r="C860" s="4" t="s">
        <v>1440</v>
      </c>
      <c r="D860" s="4" t="s">
        <v>31</v>
      </c>
      <c r="E860" s="4" t="s">
        <v>18</v>
      </c>
      <c r="F860" s="4" t="s">
        <v>18</v>
      </c>
      <c r="G860" s="4" t="s">
        <v>27</v>
      </c>
    </row>
    <row r="861" ht="15.75" customHeight="1">
      <c r="A861" s="65">
        <v>247.0</v>
      </c>
      <c r="B861" s="2" t="s">
        <v>166</v>
      </c>
      <c r="C861" s="4" t="s">
        <v>167</v>
      </c>
      <c r="D861" s="4" t="s">
        <v>31</v>
      </c>
      <c r="E861" s="4" t="s">
        <v>18</v>
      </c>
      <c r="F861" s="4" t="s">
        <v>18</v>
      </c>
      <c r="G861" s="4" t="s">
        <v>68</v>
      </c>
    </row>
    <row r="862" ht="15.75" hidden="1" customHeight="1">
      <c r="A862" s="65">
        <v>995.0</v>
      </c>
      <c r="B862" s="2" t="s">
        <v>905</v>
      </c>
      <c r="C862" s="4" t="s">
        <v>798</v>
      </c>
      <c r="D862" s="4" t="s">
        <v>31</v>
      </c>
      <c r="E862" s="4" t="s">
        <v>18</v>
      </c>
      <c r="F862" s="4" t="s">
        <v>18</v>
      </c>
      <c r="G862" s="4" t="s">
        <v>27</v>
      </c>
    </row>
    <row r="863" ht="15.75" hidden="1" customHeight="1">
      <c r="A863" s="65">
        <v>996.0</v>
      </c>
      <c r="B863" s="2" t="s">
        <v>1055</v>
      </c>
      <c r="C863" s="4" t="s">
        <v>1056</v>
      </c>
      <c r="D863" s="4" t="s">
        <v>111</v>
      </c>
      <c r="E863" s="4" t="s">
        <v>18</v>
      </c>
      <c r="F863" s="4" t="s">
        <v>18</v>
      </c>
      <c r="G863" s="4" t="s">
        <v>24</v>
      </c>
    </row>
    <row r="864" ht="15.75" customHeight="1">
      <c r="A864" s="65">
        <v>443.0</v>
      </c>
      <c r="B864" s="2" t="s">
        <v>166</v>
      </c>
      <c r="C864" s="4" t="s">
        <v>167</v>
      </c>
      <c r="D864" s="4" t="s">
        <v>111</v>
      </c>
      <c r="E864" s="4" t="s">
        <v>18</v>
      </c>
      <c r="F864" s="4" t="s">
        <v>18</v>
      </c>
      <c r="G864" s="4" t="s">
        <v>27</v>
      </c>
    </row>
    <row r="865" ht="15.75" hidden="1" customHeight="1">
      <c r="A865" s="65">
        <v>1000.0</v>
      </c>
      <c r="B865" s="2" t="s">
        <v>1101</v>
      </c>
      <c r="C865" s="4" t="s">
        <v>1102</v>
      </c>
      <c r="D865" s="4" t="s">
        <v>31</v>
      </c>
      <c r="E865" s="4" t="s">
        <v>18</v>
      </c>
      <c r="F865" s="4" t="s">
        <v>18</v>
      </c>
      <c r="G865" s="4" t="s">
        <v>24</v>
      </c>
    </row>
    <row r="866" ht="15.75" hidden="1" customHeight="1">
      <c r="A866" s="65">
        <v>1001.0</v>
      </c>
      <c r="B866" s="2" t="s">
        <v>1469</v>
      </c>
      <c r="C866" s="4" t="s">
        <v>1314</v>
      </c>
      <c r="D866" s="4" t="s">
        <v>31</v>
      </c>
      <c r="E866" s="4" t="s">
        <v>7</v>
      </c>
      <c r="F866" s="4" t="s">
        <v>7</v>
      </c>
      <c r="G866" s="4"/>
    </row>
    <row r="867" ht="15.75" customHeight="1">
      <c r="A867" s="65">
        <v>781.0</v>
      </c>
      <c r="B867" s="2" t="s">
        <v>166</v>
      </c>
      <c r="C867" s="4" t="s">
        <v>167</v>
      </c>
      <c r="D867" s="4" t="s">
        <v>111</v>
      </c>
      <c r="E867" s="4" t="s">
        <v>18</v>
      </c>
      <c r="F867" s="4" t="s">
        <v>18</v>
      </c>
      <c r="G867" s="4" t="s">
        <v>27</v>
      </c>
    </row>
    <row r="868" ht="15.75" hidden="1" customHeight="1">
      <c r="A868" s="65">
        <v>1006.0</v>
      </c>
      <c r="B868" s="2" t="s">
        <v>994</v>
      </c>
      <c r="C868" s="4" t="s">
        <v>995</v>
      </c>
      <c r="D868" s="4" t="s">
        <v>31</v>
      </c>
      <c r="E868" s="4" t="s">
        <v>18</v>
      </c>
      <c r="F868" s="4" t="s">
        <v>18</v>
      </c>
      <c r="G868" s="4" t="s">
        <v>24</v>
      </c>
    </row>
    <row r="869" ht="15.75" customHeight="1">
      <c r="A869" s="65">
        <v>592.0</v>
      </c>
      <c r="B869" s="2" t="s">
        <v>1125</v>
      </c>
      <c r="C869" s="4" t="s">
        <v>167</v>
      </c>
      <c r="D869" s="4" t="s">
        <v>31</v>
      </c>
      <c r="E869" s="4" t="s">
        <v>7</v>
      </c>
      <c r="F869" s="4" t="s">
        <v>7</v>
      </c>
      <c r="G869" s="4"/>
    </row>
    <row r="870" ht="15.75" hidden="1" customHeight="1">
      <c r="A870" s="65">
        <v>1008.0</v>
      </c>
      <c r="B870" s="2" t="s">
        <v>1410</v>
      </c>
      <c r="C870" s="4" t="s">
        <v>1411</v>
      </c>
      <c r="D870" s="4" t="s">
        <v>31</v>
      </c>
      <c r="E870" s="4" t="s">
        <v>18</v>
      </c>
      <c r="F870" s="4" t="s">
        <v>18</v>
      </c>
      <c r="G870" s="4" t="s">
        <v>27</v>
      </c>
    </row>
    <row r="871" ht="15.75" customHeight="1">
      <c r="A871" s="65">
        <v>127.0</v>
      </c>
      <c r="B871" s="2" t="s">
        <v>392</v>
      </c>
      <c r="C871" s="4" t="s">
        <v>393</v>
      </c>
      <c r="D871" s="4" t="s">
        <v>32</v>
      </c>
      <c r="E871" s="4" t="s">
        <v>19</v>
      </c>
      <c r="F871" s="4" t="s">
        <v>7</v>
      </c>
      <c r="G871" s="4" t="s">
        <v>68</v>
      </c>
    </row>
    <row r="872" ht="15.75" customHeight="1">
      <c r="A872" s="65">
        <v>422.0</v>
      </c>
      <c r="B872" s="2" t="s">
        <v>811</v>
      </c>
      <c r="C872" s="4" t="s">
        <v>393</v>
      </c>
      <c r="D872" s="4" t="s">
        <v>31</v>
      </c>
      <c r="E872" s="4" t="s">
        <v>7</v>
      </c>
      <c r="F872" s="4" t="s">
        <v>7</v>
      </c>
      <c r="G872" s="4" t="s">
        <v>68</v>
      </c>
    </row>
    <row r="873" ht="15.75" customHeight="1">
      <c r="A873" s="65">
        <v>458.0</v>
      </c>
      <c r="B873" s="2" t="s">
        <v>879</v>
      </c>
      <c r="C873" s="4" t="s">
        <v>317</v>
      </c>
      <c r="D873" s="4" t="s">
        <v>31</v>
      </c>
      <c r="E873" s="4" t="s">
        <v>18</v>
      </c>
      <c r="F873" s="4" t="s">
        <v>18</v>
      </c>
      <c r="G873" s="4" t="s">
        <v>68</v>
      </c>
    </row>
    <row r="874" ht="15.75" hidden="1" customHeight="1">
      <c r="A874" s="65">
        <v>1012.0</v>
      </c>
      <c r="B874" s="2" t="s">
        <v>1521</v>
      </c>
      <c r="C874" s="4" t="s">
        <v>589</v>
      </c>
      <c r="D874" s="4" t="s">
        <v>31</v>
      </c>
      <c r="E874" s="4" t="s">
        <v>7</v>
      </c>
      <c r="F874" s="4" t="s">
        <v>7</v>
      </c>
      <c r="G874" s="4"/>
    </row>
    <row r="875" ht="15.75" hidden="1" customHeight="1">
      <c r="A875" s="65">
        <v>1013.0</v>
      </c>
      <c r="B875" s="2" t="s">
        <v>875</v>
      </c>
      <c r="C875" s="4" t="s">
        <v>877</v>
      </c>
      <c r="D875" s="4" t="s">
        <v>111</v>
      </c>
      <c r="E875" s="4" t="s">
        <v>18</v>
      </c>
      <c r="F875" s="4" t="s">
        <v>18</v>
      </c>
      <c r="G875" s="4" t="s">
        <v>68</v>
      </c>
    </row>
    <row r="876" ht="15.75" customHeight="1">
      <c r="A876" s="65">
        <v>993.0</v>
      </c>
      <c r="B876" s="2" t="s">
        <v>879</v>
      </c>
      <c r="C876" s="4" t="s">
        <v>317</v>
      </c>
      <c r="D876" s="4" t="s">
        <v>31</v>
      </c>
      <c r="E876" s="4" t="s">
        <v>7</v>
      </c>
      <c r="F876" s="4" t="s">
        <v>7</v>
      </c>
      <c r="G876" s="4" t="s">
        <v>68</v>
      </c>
    </row>
    <row r="877" ht="15.75" customHeight="1">
      <c r="A877" s="65">
        <v>459.0</v>
      </c>
      <c r="B877" s="2" t="s">
        <v>883</v>
      </c>
      <c r="C877" s="4" t="s">
        <v>61</v>
      </c>
      <c r="D877" s="4" t="s">
        <v>31</v>
      </c>
      <c r="E877" s="4" t="s">
        <v>18</v>
      </c>
      <c r="F877" s="4" t="s">
        <v>18</v>
      </c>
      <c r="G877" s="4" t="s">
        <v>27</v>
      </c>
    </row>
    <row r="878" ht="15.75" customHeight="1">
      <c r="A878" s="65">
        <v>430.0</v>
      </c>
      <c r="B878" s="2" t="s">
        <v>827</v>
      </c>
      <c r="C878" s="4" t="s">
        <v>150</v>
      </c>
      <c r="D878" s="4" t="s">
        <v>31</v>
      </c>
      <c r="E878" s="4" t="s">
        <v>7</v>
      </c>
      <c r="F878" s="4" t="s">
        <v>7</v>
      </c>
      <c r="G878" s="4" t="s">
        <v>68</v>
      </c>
    </row>
    <row r="879" ht="15.75" customHeight="1">
      <c r="A879" s="65">
        <v>980.0</v>
      </c>
      <c r="B879" s="2" t="s">
        <v>1529</v>
      </c>
      <c r="C879" s="4" t="s">
        <v>150</v>
      </c>
      <c r="D879" s="4" t="s">
        <v>31</v>
      </c>
      <c r="E879" s="4" t="s">
        <v>18</v>
      </c>
      <c r="F879" s="4" t="s">
        <v>18</v>
      </c>
      <c r="G879" s="4" t="s">
        <v>68</v>
      </c>
    </row>
    <row r="880" ht="15.75" hidden="1" customHeight="1">
      <c r="A880" s="65">
        <v>1018.0</v>
      </c>
      <c r="B880" s="2" t="s">
        <v>1531</v>
      </c>
      <c r="C880" s="4" t="s">
        <v>1056</v>
      </c>
      <c r="D880" s="4" t="s">
        <v>31</v>
      </c>
      <c r="E880" s="4" t="s">
        <v>18</v>
      </c>
      <c r="F880" s="4" t="s">
        <v>18</v>
      </c>
      <c r="G880" s="4" t="s">
        <v>27</v>
      </c>
    </row>
    <row r="881" ht="15.75" customHeight="1">
      <c r="A881" s="65">
        <v>651.0</v>
      </c>
      <c r="B881" s="2" t="s">
        <v>1223</v>
      </c>
      <c r="C881" s="4" t="s">
        <v>185</v>
      </c>
      <c r="D881" s="4" t="s">
        <v>31</v>
      </c>
      <c r="E881" s="4" t="s">
        <v>7</v>
      </c>
      <c r="F881" s="4" t="s">
        <v>7</v>
      </c>
      <c r="G881" s="4" t="s">
        <v>68</v>
      </c>
    </row>
    <row r="882" ht="15.75" customHeight="1">
      <c r="A882" s="65">
        <v>628.0</v>
      </c>
      <c r="B882" s="2" t="s">
        <v>1187</v>
      </c>
      <c r="C882" s="4" t="s">
        <v>150</v>
      </c>
      <c r="D882" s="4" t="s">
        <v>31</v>
      </c>
      <c r="E882" s="4" t="s">
        <v>18</v>
      </c>
      <c r="F882" s="4" t="s">
        <v>18</v>
      </c>
      <c r="G882" s="4"/>
    </row>
    <row r="883" ht="15.75" hidden="1" customHeight="1">
      <c r="A883" s="65">
        <v>1021.0</v>
      </c>
      <c r="B883" s="2" t="s">
        <v>1536</v>
      </c>
      <c r="C883" s="4" t="s">
        <v>829</v>
      </c>
      <c r="D883" s="4" t="s">
        <v>111</v>
      </c>
      <c r="E883" s="4" t="s">
        <v>18</v>
      </c>
      <c r="F883" s="4" t="s">
        <v>18</v>
      </c>
      <c r="G883" s="4" t="s">
        <v>27</v>
      </c>
    </row>
    <row r="884" ht="15.75" hidden="1" customHeight="1">
      <c r="A884" s="65">
        <v>1022.0</v>
      </c>
      <c r="B884" s="2" t="s">
        <v>554</v>
      </c>
      <c r="C884" s="4" t="s">
        <v>555</v>
      </c>
      <c r="D884" s="4" t="s">
        <v>111</v>
      </c>
      <c r="E884" s="4" t="s">
        <v>18</v>
      </c>
      <c r="F884" s="4" t="s">
        <v>19</v>
      </c>
      <c r="G884" s="4" t="s">
        <v>24</v>
      </c>
    </row>
    <row r="885" ht="15.75" hidden="1" customHeight="1">
      <c r="A885" s="65">
        <v>1023.0</v>
      </c>
      <c r="B885" s="2" t="s">
        <v>1536</v>
      </c>
      <c r="C885" s="4" t="s">
        <v>829</v>
      </c>
      <c r="D885" s="4" t="s">
        <v>111</v>
      </c>
      <c r="E885" s="4" t="s">
        <v>18</v>
      </c>
      <c r="F885" s="4" t="s">
        <v>18</v>
      </c>
      <c r="G885" s="4" t="s">
        <v>27</v>
      </c>
    </row>
    <row r="886" ht="15.75" customHeight="1">
      <c r="A886" s="65">
        <v>897.0</v>
      </c>
      <c r="B886" s="2" t="s">
        <v>1509</v>
      </c>
      <c r="C886" s="4" t="s">
        <v>123</v>
      </c>
      <c r="D886" s="4" t="s">
        <v>31</v>
      </c>
      <c r="E886" s="4" t="s">
        <v>18</v>
      </c>
      <c r="F886" s="4" t="s">
        <v>18</v>
      </c>
      <c r="G886" s="4" t="s">
        <v>68</v>
      </c>
    </row>
    <row r="887" ht="15.75" hidden="1" customHeight="1">
      <c r="A887" s="65">
        <v>1026.0</v>
      </c>
      <c r="B887" s="2" t="s">
        <v>1539</v>
      </c>
      <c r="C887" s="4" t="s">
        <v>1540</v>
      </c>
      <c r="D887" s="4" t="s">
        <v>31</v>
      </c>
      <c r="E887" s="4" t="s">
        <v>18</v>
      </c>
      <c r="F887" s="4" t="s">
        <v>18</v>
      </c>
      <c r="G887" s="4" t="s">
        <v>27</v>
      </c>
    </row>
    <row r="888" ht="15.75" hidden="1" customHeight="1">
      <c r="A888" s="65">
        <v>1027.0</v>
      </c>
      <c r="B888" s="2" t="s">
        <v>754</v>
      </c>
      <c r="C888" s="4" t="s">
        <v>517</v>
      </c>
      <c r="D888" s="4" t="s">
        <v>111</v>
      </c>
      <c r="E888" s="4" t="s">
        <v>18</v>
      </c>
      <c r="F888" s="4" t="s">
        <v>19</v>
      </c>
      <c r="G888" s="4" t="s">
        <v>27</v>
      </c>
    </row>
    <row r="889" ht="15.75" customHeight="1">
      <c r="A889" s="65">
        <v>786.0</v>
      </c>
      <c r="B889" s="2" t="s">
        <v>1403</v>
      </c>
      <c r="C889" s="4" t="s">
        <v>148</v>
      </c>
      <c r="D889" s="4" t="s">
        <v>31</v>
      </c>
      <c r="E889" s="4" t="s">
        <v>18</v>
      </c>
      <c r="F889" s="4" t="s">
        <v>18</v>
      </c>
      <c r="G889" s="4" t="s">
        <v>24</v>
      </c>
    </row>
    <row r="890" ht="15.75" customHeight="1">
      <c r="A890" s="65">
        <v>708.0</v>
      </c>
      <c r="B890" s="2" t="s">
        <v>1285</v>
      </c>
      <c r="C890" s="4" t="s">
        <v>148</v>
      </c>
      <c r="D890" s="4" t="s">
        <v>31</v>
      </c>
      <c r="E890" s="4" t="s">
        <v>18</v>
      </c>
      <c r="F890" s="4" t="s">
        <v>18</v>
      </c>
      <c r="G890" s="4" t="s">
        <v>68</v>
      </c>
    </row>
    <row r="891" ht="15.75" hidden="1" customHeight="1">
      <c r="A891" s="65">
        <v>1031.0</v>
      </c>
      <c r="B891" s="2" t="s">
        <v>1490</v>
      </c>
      <c r="C891" s="4" t="s">
        <v>337</v>
      </c>
      <c r="D891" s="4" t="s">
        <v>111</v>
      </c>
      <c r="E891" s="4" t="s">
        <v>18</v>
      </c>
      <c r="F891" s="4" t="s">
        <v>18</v>
      </c>
      <c r="G891" s="4" t="s">
        <v>68</v>
      </c>
    </row>
    <row r="892" ht="15.75" customHeight="1">
      <c r="A892" s="65">
        <v>480.0</v>
      </c>
      <c r="B892" s="2" t="s">
        <v>915</v>
      </c>
      <c r="C892" s="4" t="s">
        <v>148</v>
      </c>
      <c r="D892" s="4" t="s">
        <v>31</v>
      </c>
      <c r="E892" s="4" t="s">
        <v>18</v>
      </c>
      <c r="F892" s="4" t="s">
        <v>18</v>
      </c>
      <c r="G892" s="4" t="s">
        <v>27</v>
      </c>
    </row>
    <row r="893" ht="15.75" customHeight="1">
      <c r="A893" s="65">
        <v>566.0</v>
      </c>
      <c r="B893" s="2" t="s">
        <v>915</v>
      </c>
      <c r="C893" s="4" t="s">
        <v>148</v>
      </c>
      <c r="D893" s="4" t="s">
        <v>31</v>
      </c>
      <c r="E893" s="4" t="s">
        <v>18</v>
      </c>
      <c r="F893" s="4" t="s">
        <v>18</v>
      </c>
      <c r="G893" s="4" t="s">
        <v>27</v>
      </c>
    </row>
    <row r="894" ht="15.75" customHeight="1">
      <c r="A894" s="65">
        <v>1019.0</v>
      </c>
      <c r="B894" s="2" t="s">
        <v>1549</v>
      </c>
      <c r="C894" s="4" t="s">
        <v>163</v>
      </c>
      <c r="D894" s="4" t="s">
        <v>31</v>
      </c>
      <c r="E894" s="4" t="s">
        <v>18</v>
      </c>
      <c r="F894" s="4" t="s">
        <v>18</v>
      </c>
      <c r="G894" s="4" t="s">
        <v>27</v>
      </c>
    </row>
    <row r="895" ht="15.75" customHeight="1">
      <c r="A895" s="65">
        <v>1020.0</v>
      </c>
      <c r="B895" s="2" t="s">
        <v>1550</v>
      </c>
      <c r="C895" s="4" t="s">
        <v>163</v>
      </c>
      <c r="D895" s="4" t="s">
        <v>31</v>
      </c>
      <c r="E895" s="4" t="s">
        <v>18</v>
      </c>
      <c r="F895" s="4" t="s">
        <v>18</v>
      </c>
      <c r="G895" s="4" t="s">
        <v>27</v>
      </c>
    </row>
    <row r="896" ht="15.75" customHeight="1">
      <c r="A896" s="65">
        <v>468.0</v>
      </c>
      <c r="B896" s="2" t="s">
        <v>894</v>
      </c>
      <c r="C896" s="4" t="s">
        <v>255</v>
      </c>
      <c r="D896" s="4" t="s">
        <v>31</v>
      </c>
      <c r="E896" s="4" t="s">
        <v>18</v>
      </c>
      <c r="F896" s="4" t="s">
        <v>18</v>
      </c>
      <c r="G896" s="4" t="s">
        <v>24</v>
      </c>
    </row>
    <row r="897" ht="15.75" customHeight="1">
      <c r="A897" s="65">
        <v>829.0</v>
      </c>
      <c r="B897" s="2" t="s">
        <v>1448</v>
      </c>
      <c r="C897" s="4" t="s">
        <v>98</v>
      </c>
      <c r="D897" s="4" t="s">
        <v>31</v>
      </c>
      <c r="E897" s="4" t="s">
        <v>18</v>
      </c>
      <c r="F897" s="4" t="s">
        <v>18</v>
      </c>
      <c r="G897" s="4" t="s">
        <v>68</v>
      </c>
    </row>
    <row r="898" ht="15.75" hidden="1" customHeight="1">
      <c r="A898" s="65">
        <v>1038.0</v>
      </c>
      <c r="B898" s="2" t="s">
        <v>1090</v>
      </c>
      <c r="C898" s="4" t="s">
        <v>618</v>
      </c>
      <c r="D898" s="4" t="s">
        <v>111</v>
      </c>
      <c r="E898" s="4" t="s">
        <v>18</v>
      </c>
      <c r="F898" s="4" t="s">
        <v>18</v>
      </c>
      <c r="G898" s="4" t="s">
        <v>68</v>
      </c>
    </row>
    <row r="899" ht="15.75" hidden="1" customHeight="1">
      <c r="A899" s="65">
        <v>1039.0</v>
      </c>
      <c r="B899" s="2" t="s">
        <v>1555</v>
      </c>
      <c r="C899" s="4" t="s">
        <v>485</v>
      </c>
      <c r="D899" s="4" t="s">
        <v>31</v>
      </c>
      <c r="E899" s="4" t="s">
        <v>18</v>
      </c>
      <c r="F899" s="4" t="s">
        <v>18</v>
      </c>
      <c r="G899" s="4" t="s">
        <v>24</v>
      </c>
    </row>
    <row r="900" ht="15.75" hidden="1" customHeight="1">
      <c r="A900" s="65">
        <v>1041.0</v>
      </c>
      <c r="B900" s="2" t="s">
        <v>588</v>
      </c>
      <c r="C900" s="4" t="s">
        <v>589</v>
      </c>
      <c r="D900" s="4" t="s">
        <v>111</v>
      </c>
      <c r="E900" s="4" t="s">
        <v>18</v>
      </c>
      <c r="F900" s="4" t="s">
        <v>18</v>
      </c>
      <c r="G900" s="4" t="s">
        <v>27</v>
      </c>
    </row>
    <row r="901" ht="15.75" hidden="1" customHeight="1">
      <c r="A901" s="65">
        <v>1042.0</v>
      </c>
      <c r="B901" s="2" t="s">
        <v>588</v>
      </c>
      <c r="C901" s="4" t="s">
        <v>589</v>
      </c>
      <c r="D901" s="4" t="s">
        <v>111</v>
      </c>
      <c r="E901" s="4" t="s">
        <v>18</v>
      </c>
      <c r="F901" s="4" t="s">
        <v>18</v>
      </c>
      <c r="G901" s="4" t="s">
        <v>27</v>
      </c>
    </row>
    <row r="902" ht="15.75" customHeight="1">
      <c r="A902" s="65">
        <v>594.0</v>
      </c>
      <c r="B902" s="2" t="s">
        <v>1129</v>
      </c>
      <c r="C902" s="4" t="s">
        <v>104</v>
      </c>
      <c r="D902" s="4" t="s">
        <v>31</v>
      </c>
      <c r="E902" s="4" t="s">
        <v>7</v>
      </c>
      <c r="F902" s="4" t="s">
        <v>7</v>
      </c>
      <c r="G902" s="4"/>
    </row>
    <row r="903" ht="15.75" customHeight="1">
      <c r="A903" s="65">
        <v>869.0</v>
      </c>
      <c r="B903" s="2" t="s">
        <v>1485</v>
      </c>
      <c r="C903" s="4" t="s">
        <v>104</v>
      </c>
      <c r="D903" s="4" t="s">
        <v>31</v>
      </c>
      <c r="E903" s="4" t="s">
        <v>18</v>
      </c>
      <c r="F903" s="4" t="s">
        <v>7</v>
      </c>
      <c r="G903" s="4" t="s">
        <v>68</v>
      </c>
    </row>
    <row r="904" ht="15.75" hidden="1" customHeight="1">
      <c r="A904" s="65">
        <v>1046.0</v>
      </c>
      <c r="B904" s="2" t="s">
        <v>899</v>
      </c>
      <c r="C904" s="4" t="s">
        <v>848</v>
      </c>
      <c r="D904" s="4" t="s">
        <v>31</v>
      </c>
      <c r="E904" s="4" t="s">
        <v>18</v>
      </c>
      <c r="F904" s="4" t="s">
        <v>18</v>
      </c>
      <c r="G904" s="4" t="s">
        <v>127</v>
      </c>
    </row>
    <row r="905" ht="15.75" customHeight="1">
      <c r="A905" s="65">
        <v>785.0</v>
      </c>
      <c r="B905" s="2" t="s">
        <v>1402</v>
      </c>
      <c r="C905" s="4" t="s">
        <v>70</v>
      </c>
      <c r="D905" s="4" t="s">
        <v>31</v>
      </c>
      <c r="E905" s="4" t="s">
        <v>18</v>
      </c>
      <c r="F905" s="4" t="s">
        <v>18</v>
      </c>
      <c r="G905" s="4" t="s">
        <v>68</v>
      </c>
    </row>
    <row r="906" ht="15.75" customHeight="1">
      <c r="A906" s="65">
        <v>932.0</v>
      </c>
      <c r="B906" s="2" t="s">
        <v>1541</v>
      </c>
      <c r="C906" s="4" t="s">
        <v>742</v>
      </c>
      <c r="D906" s="4" t="s">
        <v>31</v>
      </c>
      <c r="E906" s="4" t="s">
        <v>18</v>
      </c>
      <c r="F906" s="4" t="s">
        <v>18</v>
      </c>
      <c r="G906" s="4" t="s">
        <v>27</v>
      </c>
    </row>
    <row r="907" ht="15.75" hidden="1" customHeight="1">
      <c r="A907" s="65">
        <v>1049.0</v>
      </c>
      <c r="B907" s="2" t="s">
        <v>732</v>
      </c>
      <c r="C907" s="4" t="s">
        <v>733</v>
      </c>
      <c r="D907" s="4" t="s">
        <v>35</v>
      </c>
      <c r="E907" s="4" t="s">
        <v>18</v>
      </c>
      <c r="F907" s="4" t="s">
        <v>18</v>
      </c>
      <c r="G907" s="4" t="s">
        <v>24</v>
      </c>
    </row>
    <row r="908" ht="15.75" hidden="1" customHeight="1">
      <c r="A908" s="65">
        <v>1050.0</v>
      </c>
      <c r="B908" s="2" t="s">
        <v>1389</v>
      </c>
      <c r="C908" s="4" t="s">
        <v>1390</v>
      </c>
      <c r="D908" s="4" t="s">
        <v>31</v>
      </c>
      <c r="E908" s="4" t="s">
        <v>18</v>
      </c>
      <c r="F908" s="4" t="s">
        <v>18</v>
      </c>
      <c r="G908" s="4" t="s">
        <v>27</v>
      </c>
    </row>
    <row r="909" ht="15.75" hidden="1" customHeight="1">
      <c r="A909" s="65">
        <v>1051.0</v>
      </c>
      <c r="B909" s="2" t="s">
        <v>637</v>
      </c>
      <c r="C909" s="4" t="s">
        <v>638</v>
      </c>
      <c r="D909" s="4" t="s">
        <v>31</v>
      </c>
      <c r="E909" s="4" t="s">
        <v>18</v>
      </c>
      <c r="F909" s="4" t="s">
        <v>18</v>
      </c>
      <c r="G909" s="4" t="s">
        <v>27</v>
      </c>
    </row>
    <row r="910" ht="15.75" customHeight="1">
      <c r="A910" s="65">
        <v>933.0</v>
      </c>
      <c r="B910" s="2" t="s">
        <v>1541</v>
      </c>
      <c r="C910" s="4" t="s">
        <v>742</v>
      </c>
      <c r="D910" s="4" t="s">
        <v>31</v>
      </c>
      <c r="E910" s="4" t="s">
        <v>18</v>
      </c>
      <c r="F910" s="4" t="s">
        <v>18</v>
      </c>
      <c r="G910" s="4" t="s">
        <v>27</v>
      </c>
    </row>
    <row r="911" ht="15.75" hidden="1" customHeight="1">
      <c r="A911" s="65">
        <v>1053.0</v>
      </c>
      <c r="B911" s="2" t="s">
        <v>1142</v>
      </c>
      <c r="C911" s="4" t="s">
        <v>553</v>
      </c>
      <c r="D911" s="4" t="s">
        <v>31</v>
      </c>
      <c r="E911" s="4" t="s">
        <v>18</v>
      </c>
      <c r="F911" s="4" t="s">
        <v>19</v>
      </c>
      <c r="G911" s="4" t="s">
        <v>27</v>
      </c>
    </row>
    <row r="912" ht="15.75" customHeight="1">
      <c r="A912" s="65">
        <v>934.0</v>
      </c>
      <c r="B912" s="2" t="s">
        <v>1541</v>
      </c>
      <c r="C912" s="4" t="s">
        <v>742</v>
      </c>
      <c r="D912" s="4" t="s">
        <v>31</v>
      </c>
      <c r="E912" s="4" t="s">
        <v>18</v>
      </c>
      <c r="F912" s="4" t="s">
        <v>18</v>
      </c>
      <c r="G912" s="4" t="s">
        <v>27</v>
      </c>
    </row>
    <row r="913" ht="15.75" hidden="1" customHeight="1">
      <c r="A913" s="65">
        <v>1056.0</v>
      </c>
      <c r="B913" s="2" t="s">
        <v>771</v>
      </c>
      <c r="C913" s="4" t="s">
        <v>772</v>
      </c>
      <c r="D913" s="4" t="s">
        <v>35</v>
      </c>
      <c r="E913" s="4" t="s">
        <v>18</v>
      </c>
      <c r="F913" s="4" t="s">
        <v>7</v>
      </c>
      <c r="G913" s="4" t="s">
        <v>68</v>
      </c>
    </row>
    <row r="914" ht="15.75" hidden="1" customHeight="1">
      <c r="A914" s="65">
        <v>1057.0</v>
      </c>
      <c r="B914" s="2" t="s">
        <v>1418</v>
      </c>
      <c r="C914" s="4" t="s">
        <v>1419</v>
      </c>
      <c r="D914" s="4" t="s">
        <v>31</v>
      </c>
      <c r="E914" s="4" t="s">
        <v>18</v>
      </c>
      <c r="F914" s="4" t="s">
        <v>18</v>
      </c>
      <c r="G914" s="4" t="s">
        <v>27</v>
      </c>
    </row>
    <row r="915" ht="15.75" customHeight="1">
      <c r="A915" s="65">
        <v>935.0</v>
      </c>
      <c r="B915" s="2" t="s">
        <v>1547</v>
      </c>
      <c r="C915" s="4" t="s">
        <v>742</v>
      </c>
      <c r="D915" s="4" t="s">
        <v>31</v>
      </c>
      <c r="E915" s="4" t="s">
        <v>18</v>
      </c>
      <c r="F915" s="4" t="s">
        <v>18</v>
      </c>
      <c r="G915" s="4" t="s">
        <v>27</v>
      </c>
    </row>
    <row r="916" ht="15.75" customHeight="1">
      <c r="A916" s="65">
        <v>417.0</v>
      </c>
      <c r="B916" s="2" t="s">
        <v>804</v>
      </c>
      <c r="C916" s="4" t="s">
        <v>159</v>
      </c>
      <c r="D916" s="4" t="s">
        <v>31</v>
      </c>
      <c r="E916" s="4" t="s">
        <v>7</v>
      </c>
      <c r="F916" s="4" t="s">
        <v>7</v>
      </c>
      <c r="G916" s="4" t="s">
        <v>68</v>
      </c>
    </row>
    <row r="917" ht="15.75" hidden="1" customHeight="1">
      <c r="A917" s="65">
        <v>1060.0</v>
      </c>
      <c r="B917" s="2" t="s">
        <v>919</v>
      </c>
      <c r="C917" s="4" t="s">
        <v>920</v>
      </c>
      <c r="D917" s="4" t="s">
        <v>31</v>
      </c>
      <c r="E917" s="4" t="s">
        <v>18</v>
      </c>
      <c r="F917" s="4" t="s">
        <v>18</v>
      </c>
      <c r="G917" s="4" t="s">
        <v>27</v>
      </c>
    </row>
    <row r="918" ht="15.75" hidden="1" customHeight="1">
      <c r="A918" s="65">
        <v>1061.0</v>
      </c>
      <c r="B918" s="2" t="s">
        <v>1572</v>
      </c>
      <c r="C918" s="4" t="s">
        <v>1573</v>
      </c>
      <c r="D918" s="4" t="s">
        <v>31</v>
      </c>
      <c r="E918" s="4" t="s">
        <v>18</v>
      </c>
      <c r="F918" s="4" t="s">
        <v>18</v>
      </c>
      <c r="G918" s="4" t="s">
        <v>27</v>
      </c>
    </row>
    <row r="919" ht="15.75" customHeight="1">
      <c r="A919" s="65">
        <v>741.0</v>
      </c>
      <c r="B919" s="2" t="s">
        <v>1333</v>
      </c>
      <c r="C919" s="4" t="s">
        <v>337</v>
      </c>
      <c r="D919" s="4" t="s">
        <v>31</v>
      </c>
      <c r="E919" s="4" t="s">
        <v>18</v>
      </c>
      <c r="F919" s="4" t="s">
        <v>18</v>
      </c>
      <c r="G919" s="4" t="s">
        <v>68</v>
      </c>
    </row>
    <row r="920" ht="15.75" customHeight="1">
      <c r="A920" s="65">
        <v>673.0</v>
      </c>
      <c r="B920" s="2" t="s">
        <v>1245</v>
      </c>
      <c r="C920" s="4" t="s">
        <v>150</v>
      </c>
      <c r="D920" s="4" t="s">
        <v>31</v>
      </c>
      <c r="E920" s="4" t="s">
        <v>18</v>
      </c>
      <c r="F920" s="4" t="s">
        <v>18</v>
      </c>
      <c r="G920" s="4" t="s">
        <v>68</v>
      </c>
    </row>
    <row r="921" ht="15.75" customHeight="1">
      <c r="A921" s="65">
        <v>674.0</v>
      </c>
      <c r="B921" s="2" t="s">
        <v>1245</v>
      </c>
      <c r="C921" s="4" t="s">
        <v>150</v>
      </c>
      <c r="D921" s="4" t="s">
        <v>31</v>
      </c>
      <c r="E921" s="4" t="s">
        <v>18</v>
      </c>
      <c r="F921" s="4" t="s">
        <v>18</v>
      </c>
      <c r="G921" s="4" t="s">
        <v>68</v>
      </c>
    </row>
    <row r="922" ht="15.75" customHeight="1">
      <c r="A922" s="65">
        <v>675.0</v>
      </c>
      <c r="B922" s="2" t="s">
        <v>1245</v>
      </c>
      <c r="C922" s="4" t="s">
        <v>150</v>
      </c>
      <c r="D922" s="4" t="s">
        <v>31</v>
      </c>
      <c r="E922" s="4" t="s">
        <v>18</v>
      </c>
      <c r="F922" s="4" t="s">
        <v>18</v>
      </c>
      <c r="G922" s="4" t="s">
        <v>68</v>
      </c>
    </row>
    <row r="923" ht="15.75" customHeight="1">
      <c r="A923" s="65">
        <v>539.0</v>
      </c>
      <c r="B923" s="2" t="s">
        <v>1033</v>
      </c>
      <c r="C923" s="4" t="s">
        <v>255</v>
      </c>
      <c r="D923" s="4" t="s">
        <v>33</v>
      </c>
      <c r="E923" s="4" t="s">
        <v>7</v>
      </c>
      <c r="F923" s="4" t="s">
        <v>7</v>
      </c>
      <c r="G923" s="4" t="s">
        <v>27</v>
      </c>
    </row>
    <row r="924" ht="15.75" customHeight="1">
      <c r="A924" s="65">
        <v>1078.0</v>
      </c>
      <c r="B924" s="2" t="s">
        <v>1579</v>
      </c>
      <c r="C924" s="4" t="s">
        <v>255</v>
      </c>
      <c r="D924" s="4" t="s">
        <v>111</v>
      </c>
      <c r="E924" s="4" t="s">
        <v>18</v>
      </c>
      <c r="F924" s="4" t="s">
        <v>18</v>
      </c>
      <c r="G924" s="4" t="s">
        <v>27</v>
      </c>
    </row>
    <row r="925" ht="15.75" customHeight="1">
      <c r="A925" s="65">
        <v>470.0</v>
      </c>
      <c r="B925" s="2" t="s">
        <v>897</v>
      </c>
      <c r="C925" s="4" t="s">
        <v>72</v>
      </c>
      <c r="D925" s="4" t="s">
        <v>111</v>
      </c>
      <c r="E925" s="4" t="s">
        <v>7</v>
      </c>
      <c r="F925" s="4" t="s">
        <v>19</v>
      </c>
      <c r="G925" s="4" t="s">
        <v>68</v>
      </c>
    </row>
    <row r="926" ht="15.75" customHeight="1">
      <c r="A926" s="65">
        <v>619.0</v>
      </c>
      <c r="B926" s="2" t="s">
        <v>1173</v>
      </c>
      <c r="C926" s="4" t="s">
        <v>72</v>
      </c>
      <c r="D926" s="4" t="s">
        <v>31</v>
      </c>
      <c r="E926" s="4" t="s">
        <v>315</v>
      </c>
      <c r="F926" s="4" t="s">
        <v>18</v>
      </c>
      <c r="G926" s="4"/>
    </row>
    <row r="927" ht="15.75" hidden="1" customHeight="1">
      <c r="A927" s="65">
        <v>1071.0</v>
      </c>
      <c r="B927" s="2" t="s">
        <v>1073</v>
      </c>
      <c r="C927" s="4" t="s">
        <v>1074</v>
      </c>
      <c r="D927" s="4" t="s">
        <v>33</v>
      </c>
      <c r="E927" s="4" t="s">
        <v>18</v>
      </c>
      <c r="F927" s="4" t="s">
        <v>18</v>
      </c>
      <c r="G927" s="4" t="s">
        <v>68</v>
      </c>
    </row>
    <row r="928" ht="15.75" customHeight="1">
      <c r="A928" s="65">
        <v>658.0</v>
      </c>
      <c r="B928" s="2" t="s">
        <v>1229</v>
      </c>
      <c r="C928" s="4" t="s">
        <v>72</v>
      </c>
      <c r="D928" s="4" t="s">
        <v>31</v>
      </c>
      <c r="E928" s="4" t="s">
        <v>18</v>
      </c>
      <c r="F928" s="4" t="s">
        <v>18</v>
      </c>
      <c r="G928" s="4" t="s">
        <v>27</v>
      </c>
    </row>
    <row r="929" ht="15.75" customHeight="1">
      <c r="A929" s="65">
        <v>659.0</v>
      </c>
      <c r="B929" s="2" t="s">
        <v>1231</v>
      </c>
      <c r="C929" s="4" t="s">
        <v>72</v>
      </c>
      <c r="D929" s="4" t="s">
        <v>31</v>
      </c>
      <c r="E929" s="4" t="s">
        <v>18</v>
      </c>
      <c r="F929" s="4" t="s">
        <v>18</v>
      </c>
      <c r="G929" s="4" t="s">
        <v>27</v>
      </c>
    </row>
    <row r="930" ht="15.75" hidden="1" customHeight="1">
      <c r="A930" s="65">
        <v>1074.0</v>
      </c>
      <c r="B930" s="2" t="s">
        <v>188</v>
      </c>
      <c r="C930" s="4" t="s">
        <v>189</v>
      </c>
      <c r="D930" s="4" t="s">
        <v>111</v>
      </c>
      <c r="E930" s="4" t="s">
        <v>18</v>
      </c>
      <c r="F930" s="4" t="s">
        <v>18</v>
      </c>
      <c r="G930" s="4" t="s">
        <v>68</v>
      </c>
    </row>
    <row r="931" ht="15.75" customHeight="1">
      <c r="A931" s="65">
        <v>918.0</v>
      </c>
      <c r="B931" s="2" t="s">
        <v>1526</v>
      </c>
      <c r="C931" s="4" t="s">
        <v>813</v>
      </c>
      <c r="D931" s="4" t="s">
        <v>31</v>
      </c>
      <c r="E931" s="4" t="s">
        <v>18</v>
      </c>
      <c r="F931" s="4" t="s">
        <v>18</v>
      </c>
      <c r="G931" s="4" t="s">
        <v>27</v>
      </c>
    </row>
    <row r="932" ht="15.75" hidden="1" customHeight="1">
      <c r="A932" s="65">
        <v>1076.0</v>
      </c>
      <c r="B932" s="2" t="s">
        <v>1193</v>
      </c>
      <c r="C932" s="4" t="s">
        <v>189</v>
      </c>
      <c r="D932" s="4" t="s">
        <v>31</v>
      </c>
      <c r="E932" s="4" t="s">
        <v>18</v>
      </c>
      <c r="F932" s="4" t="s">
        <v>18</v>
      </c>
      <c r="G932" s="4" t="s">
        <v>27</v>
      </c>
    </row>
    <row r="933" ht="15.75" customHeight="1">
      <c r="A933" s="65">
        <v>988.0</v>
      </c>
      <c r="B933" s="2" t="s">
        <v>1587</v>
      </c>
      <c r="C933" s="4" t="s">
        <v>72</v>
      </c>
      <c r="D933" s="4" t="s">
        <v>31</v>
      </c>
      <c r="E933" s="4" t="s">
        <v>18</v>
      </c>
      <c r="F933" s="4" t="s">
        <v>18</v>
      </c>
      <c r="G933" s="4" t="s">
        <v>27</v>
      </c>
    </row>
    <row r="934" ht="15.75" customHeight="1">
      <c r="A934" s="65">
        <v>685.0</v>
      </c>
      <c r="B934" s="2" t="s">
        <v>1257</v>
      </c>
      <c r="C934" s="4" t="s">
        <v>72</v>
      </c>
      <c r="D934" s="4" t="s">
        <v>31</v>
      </c>
      <c r="E934" s="4" t="s">
        <v>18</v>
      </c>
      <c r="F934" s="4" t="s">
        <v>7</v>
      </c>
      <c r="G934" s="4" t="s">
        <v>68</v>
      </c>
    </row>
    <row r="935" ht="15.75" hidden="1" customHeight="1">
      <c r="A935" s="65">
        <v>1079.0</v>
      </c>
      <c r="B935" s="2" t="s">
        <v>1451</v>
      </c>
      <c r="C935" s="4" t="s">
        <v>1453</v>
      </c>
      <c r="D935" s="4" t="s">
        <v>31</v>
      </c>
      <c r="E935" s="4" t="s">
        <v>18</v>
      </c>
      <c r="F935" s="4" t="s">
        <v>18</v>
      </c>
      <c r="G935" s="4" t="s">
        <v>27</v>
      </c>
    </row>
    <row r="936" ht="15.75" customHeight="1">
      <c r="A936" s="65">
        <v>815.0</v>
      </c>
      <c r="B936" s="2" t="s">
        <v>1257</v>
      </c>
      <c r="C936" s="4" t="s">
        <v>72</v>
      </c>
      <c r="D936" s="4" t="s">
        <v>31</v>
      </c>
      <c r="E936" s="4" t="s">
        <v>18</v>
      </c>
      <c r="F936" s="4" t="s">
        <v>18</v>
      </c>
      <c r="G936" s="4" t="s">
        <v>27</v>
      </c>
    </row>
    <row r="937" ht="15.75" customHeight="1">
      <c r="A937" s="65">
        <v>823.0</v>
      </c>
      <c r="B937" s="2" t="s">
        <v>1257</v>
      </c>
      <c r="C937" s="4" t="s">
        <v>72</v>
      </c>
      <c r="D937" s="4" t="s">
        <v>31</v>
      </c>
      <c r="E937" s="4" t="s">
        <v>18</v>
      </c>
      <c r="F937" s="4" t="s">
        <v>18</v>
      </c>
      <c r="G937" s="4" t="s">
        <v>27</v>
      </c>
    </row>
    <row r="938" ht="15.75" customHeight="1">
      <c r="A938" s="65">
        <v>1067.0</v>
      </c>
      <c r="B938" s="2" t="s">
        <v>1257</v>
      </c>
      <c r="C938" s="4" t="s">
        <v>72</v>
      </c>
      <c r="D938" s="4" t="s">
        <v>31</v>
      </c>
      <c r="E938" s="4"/>
      <c r="F938" s="4" t="s">
        <v>7</v>
      </c>
      <c r="G938" s="4"/>
    </row>
    <row r="939" ht="15.75" hidden="1" customHeight="1">
      <c r="A939" s="65">
        <v>143.0</v>
      </c>
      <c r="B939" s="2" t="s">
        <v>433</v>
      </c>
      <c r="C939" s="4" t="s">
        <v>435</v>
      </c>
      <c r="D939" s="4" t="s">
        <v>31</v>
      </c>
      <c r="E939" s="4" t="s">
        <v>18</v>
      </c>
      <c r="F939" s="4" t="s">
        <v>18</v>
      </c>
      <c r="G939" s="4" t="s">
        <v>68</v>
      </c>
    </row>
    <row r="940" ht="15.75" hidden="1" customHeight="1">
      <c r="A940" s="65">
        <v>1084.0</v>
      </c>
      <c r="B940" s="2" t="s">
        <v>1405</v>
      </c>
      <c r="C940" s="4" t="s">
        <v>1406</v>
      </c>
      <c r="D940" s="4" t="s">
        <v>111</v>
      </c>
      <c r="E940" s="4" t="s">
        <v>18</v>
      </c>
      <c r="F940" s="4" t="s">
        <v>18</v>
      </c>
      <c r="G940" s="4" t="s">
        <v>24</v>
      </c>
    </row>
    <row r="941" ht="15.75" hidden="1" customHeight="1">
      <c r="A941" s="65">
        <v>472.0</v>
      </c>
      <c r="B941" s="2" t="s">
        <v>901</v>
      </c>
      <c r="C941" s="4" t="s">
        <v>435</v>
      </c>
      <c r="D941" s="4" t="s">
        <v>31</v>
      </c>
      <c r="E941" s="4" t="s">
        <v>18</v>
      </c>
      <c r="F941" s="4" t="s">
        <v>18</v>
      </c>
      <c r="G941" s="4" t="s">
        <v>68</v>
      </c>
    </row>
    <row r="942" ht="15.75" customHeight="1">
      <c r="A942" s="65">
        <v>904.0</v>
      </c>
      <c r="B942" s="2" t="s">
        <v>1517</v>
      </c>
      <c r="C942" s="4" t="s">
        <v>631</v>
      </c>
      <c r="D942" s="4" t="s">
        <v>31</v>
      </c>
      <c r="E942" s="4" t="s">
        <v>18</v>
      </c>
      <c r="F942" s="4" t="s">
        <v>18</v>
      </c>
      <c r="G942" s="4" t="s">
        <v>27</v>
      </c>
    </row>
    <row r="943" ht="15.75" hidden="1" customHeight="1">
      <c r="A943" s="65">
        <v>1087.0</v>
      </c>
      <c r="B943" s="2" t="s">
        <v>333</v>
      </c>
      <c r="C943" s="4" t="s">
        <v>334</v>
      </c>
      <c r="D943" s="4" t="s">
        <v>35</v>
      </c>
      <c r="E943" s="4" t="s">
        <v>18</v>
      </c>
      <c r="F943" s="4" t="s">
        <v>18</v>
      </c>
      <c r="G943" s="4" t="s">
        <v>27</v>
      </c>
    </row>
    <row r="944" ht="15.75" hidden="1" customHeight="1">
      <c r="A944" s="65">
        <v>1088.0</v>
      </c>
      <c r="B944" s="2" t="s">
        <v>330</v>
      </c>
      <c r="C944" s="4" t="s">
        <v>331</v>
      </c>
      <c r="D944" s="4" t="s">
        <v>111</v>
      </c>
      <c r="E944" s="4" t="s">
        <v>18</v>
      </c>
      <c r="F944" s="4" t="s">
        <v>18</v>
      </c>
      <c r="G944" s="4" t="s">
        <v>27</v>
      </c>
    </row>
    <row r="945" ht="15.75" customHeight="1">
      <c r="A945" s="65">
        <v>909.0</v>
      </c>
      <c r="B945" s="2" t="s">
        <v>1517</v>
      </c>
      <c r="C945" s="4" t="s">
        <v>631</v>
      </c>
      <c r="D945" s="4" t="s">
        <v>31</v>
      </c>
      <c r="E945" s="4" t="s">
        <v>18</v>
      </c>
      <c r="F945" s="4" t="s">
        <v>18</v>
      </c>
      <c r="G945" s="4" t="s">
        <v>27</v>
      </c>
    </row>
    <row r="946" ht="15.75" customHeight="1">
      <c r="A946" s="65">
        <v>465.0</v>
      </c>
      <c r="B946" s="2" t="s">
        <v>890</v>
      </c>
      <c r="C946" s="4" t="s">
        <v>238</v>
      </c>
      <c r="D946" s="4" t="s">
        <v>31</v>
      </c>
      <c r="E946" s="4" t="s">
        <v>18</v>
      </c>
      <c r="F946" s="4" t="s">
        <v>18</v>
      </c>
      <c r="G946" s="4" t="s">
        <v>27</v>
      </c>
    </row>
    <row r="947" ht="15.75" hidden="1" customHeight="1">
      <c r="A947" s="65">
        <v>150.0</v>
      </c>
      <c r="B947" s="2" t="s">
        <v>456</v>
      </c>
      <c r="C947" s="4" t="s">
        <v>1573</v>
      </c>
      <c r="D947" s="4" t="s">
        <v>31</v>
      </c>
      <c r="E947" s="4" t="s">
        <v>18</v>
      </c>
      <c r="F947" s="4" t="s">
        <v>18</v>
      </c>
      <c r="G947" s="4" t="s">
        <v>68</v>
      </c>
    </row>
    <row r="948" ht="15.75" hidden="1" customHeight="1">
      <c r="A948" s="65">
        <v>390.0</v>
      </c>
      <c r="B948" s="2" t="s">
        <v>456</v>
      </c>
      <c r="C948" s="4" t="s">
        <v>1573</v>
      </c>
      <c r="D948" s="4" t="s">
        <v>31</v>
      </c>
      <c r="E948" s="4" t="s">
        <v>18</v>
      </c>
      <c r="F948" s="4" t="s">
        <v>19</v>
      </c>
      <c r="G948" s="4" t="s">
        <v>27</v>
      </c>
    </row>
    <row r="949" ht="15.75" hidden="1" customHeight="1">
      <c r="A949" s="65">
        <v>1093.0</v>
      </c>
      <c r="B949" s="2" t="s">
        <v>565</v>
      </c>
      <c r="C949" s="4" t="s">
        <v>566</v>
      </c>
      <c r="D949" s="4" t="s">
        <v>111</v>
      </c>
      <c r="E949" s="4" t="s">
        <v>7</v>
      </c>
      <c r="F949" s="4" t="s">
        <v>7</v>
      </c>
      <c r="G949" s="4"/>
    </row>
    <row r="950" ht="15.75" hidden="1" customHeight="1">
      <c r="A950" s="65">
        <v>1129.0</v>
      </c>
      <c r="B950" s="2" t="s">
        <v>456</v>
      </c>
      <c r="C950" s="4" t="s">
        <v>1573</v>
      </c>
      <c r="D950" s="4" t="s">
        <v>31</v>
      </c>
      <c r="E950" s="4" t="s">
        <v>18</v>
      </c>
      <c r="F950" s="4" t="s">
        <v>18</v>
      </c>
      <c r="G950" s="4" t="s">
        <v>68</v>
      </c>
    </row>
    <row r="951" ht="15.75" customHeight="1">
      <c r="A951" s="65">
        <v>466.0</v>
      </c>
      <c r="B951" s="2" t="s">
        <v>892</v>
      </c>
      <c r="C951" s="4" t="s">
        <v>238</v>
      </c>
      <c r="D951" s="4" t="s">
        <v>31</v>
      </c>
      <c r="E951" s="4" t="s">
        <v>18</v>
      </c>
      <c r="F951" s="4" t="s">
        <v>18</v>
      </c>
      <c r="G951" s="4" t="s">
        <v>27</v>
      </c>
    </row>
    <row r="952" ht="15.75" customHeight="1">
      <c r="A952" s="65">
        <v>629.0</v>
      </c>
      <c r="B952" s="2" t="s">
        <v>890</v>
      </c>
      <c r="C952" s="4" t="s">
        <v>238</v>
      </c>
      <c r="D952" s="4" t="s">
        <v>31</v>
      </c>
      <c r="E952" s="4" t="s">
        <v>18</v>
      </c>
      <c r="F952" s="4" t="s">
        <v>18</v>
      </c>
      <c r="G952" s="4" t="s">
        <v>127</v>
      </c>
    </row>
    <row r="953" ht="15.75" customHeight="1">
      <c r="A953" s="65">
        <v>985.0</v>
      </c>
      <c r="B953" s="2" t="s">
        <v>1584</v>
      </c>
      <c r="C953" s="4" t="s">
        <v>631</v>
      </c>
      <c r="D953" s="4" t="s">
        <v>31</v>
      </c>
      <c r="E953" s="4" t="s">
        <v>18</v>
      </c>
      <c r="F953" s="4" t="s">
        <v>18</v>
      </c>
      <c r="G953" s="4" t="s">
        <v>68</v>
      </c>
    </row>
    <row r="954" ht="15.75" customHeight="1">
      <c r="A954" s="65">
        <v>452.0</v>
      </c>
      <c r="B954" s="2" t="s">
        <v>865</v>
      </c>
      <c r="C954" s="4" t="s">
        <v>474</v>
      </c>
      <c r="D954" s="4" t="s">
        <v>31</v>
      </c>
      <c r="E954" s="4" t="s">
        <v>18</v>
      </c>
      <c r="F954" s="4" t="s">
        <v>19</v>
      </c>
      <c r="G954" s="4" t="s">
        <v>127</v>
      </c>
    </row>
    <row r="955" ht="15.75" customHeight="1">
      <c r="A955" s="65">
        <v>588.0</v>
      </c>
      <c r="B955" s="2" t="s">
        <v>1116</v>
      </c>
      <c r="C955" s="4" t="s">
        <v>148</v>
      </c>
      <c r="D955" s="4" t="s">
        <v>31</v>
      </c>
      <c r="E955" s="4" t="s">
        <v>18</v>
      </c>
      <c r="F955" s="4" t="s">
        <v>18</v>
      </c>
      <c r="G955" s="4" t="s">
        <v>27</v>
      </c>
    </row>
    <row r="956" ht="15.75" customHeight="1">
      <c r="A956" s="65">
        <v>497.0</v>
      </c>
      <c r="B956" s="2" t="s">
        <v>956</v>
      </c>
      <c r="C956" s="4" t="s">
        <v>172</v>
      </c>
      <c r="D956" s="4" t="s">
        <v>31</v>
      </c>
      <c r="E956" s="4" t="s">
        <v>18</v>
      </c>
      <c r="F956" s="4" t="s">
        <v>18</v>
      </c>
      <c r="G956" s="4" t="s">
        <v>27</v>
      </c>
    </row>
    <row r="957" ht="15.75" hidden="1" customHeight="1">
      <c r="A957" s="65">
        <v>1104.0</v>
      </c>
      <c r="B957" s="2" t="s">
        <v>1560</v>
      </c>
      <c r="C957" s="4" t="s">
        <v>636</v>
      </c>
      <c r="D957" s="4" t="s">
        <v>31</v>
      </c>
      <c r="E957" s="4" t="s">
        <v>18</v>
      </c>
      <c r="F957" s="4" t="s">
        <v>18</v>
      </c>
      <c r="G957" s="4" t="s">
        <v>27</v>
      </c>
    </row>
    <row r="958" ht="15.75" customHeight="1">
      <c r="A958" s="65">
        <v>880.0</v>
      </c>
      <c r="B958" s="2" t="s">
        <v>1496</v>
      </c>
      <c r="C958" s="4" t="s">
        <v>72</v>
      </c>
      <c r="D958" s="4" t="s">
        <v>31</v>
      </c>
      <c r="E958" s="4" t="s">
        <v>7</v>
      </c>
      <c r="F958" s="4" t="s">
        <v>7</v>
      </c>
      <c r="G958" s="4" t="s">
        <v>68</v>
      </c>
    </row>
    <row r="959" ht="15.75" hidden="1" customHeight="1">
      <c r="A959" s="65">
        <v>1106.0</v>
      </c>
      <c r="B959" s="2" t="s">
        <v>1130</v>
      </c>
      <c r="C959" s="4" t="s">
        <v>1131</v>
      </c>
      <c r="D959" s="4" t="s">
        <v>31</v>
      </c>
      <c r="E959" s="4" t="s">
        <v>18</v>
      </c>
      <c r="F959" s="4" t="s">
        <v>18</v>
      </c>
      <c r="G959" s="4" t="s">
        <v>27</v>
      </c>
    </row>
    <row r="960" ht="15.75" hidden="1" customHeight="1">
      <c r="A960" s="65">
        <v>1107.0</v>
      </c>
      <c r="B960" s="2" t="s">
        <v>1422</v>
      </c>
      <c r="C960" s="4" t="s">
        <v>1424</v>
      </c>
      <c r="D960" s="4" t="s">
        <v>111</v>
      </c>
      <c r="E960" s="4" t="s">
        <v>18</v>
      </c>
      <c r="F960" s="4" t="s">
        <v>18</v>
      </c>
      <c r="G960" s="4" t="s">
        <v>27</v>
      </c>
    </row>
    <row r="961" ht="15.75" customHeight="1">
      <c r="A961" s="65">
        <v>634.0</v>
      </c>
      <c r="B961" s="2" t="s">
        <v>1199</v>
      </c>
      <c r="C961" s="4" t="s">
        <v>172</v>
      </c>
      <c r="D961" s="4" t="s">
        <v>31</v>
      </c>
      <c r="E961" s="4" t="s">
        <v>7</v>
      </c>
      <c r="F961" s="4" t="s">
        <v>7</v>
      </c>
      <c r="G961" s="4" t="s">
        <v>68</v>
      </c>
    </row>
    <row r="962" ht="15.75" hidden="1" customHeight="1">
      <c r="A962" s="65">
        <v>1109.0</v>
      </c>
      <c r="B962" s="2" t="s">
        <v>1472</v>
      </c>
      <c r="C962" s="4" t="s">
        <v>271</v>
      </c>
      <c r="D962" s="4" t="s">
        <v>111</v>
      </c>
      <c r="E962" s="4" t="s">
        <v>18</v>
      </c>
      <c r="F962" s="4" t="s">
        <v>18</v>
      </c>
      <c r="G962" s="4" t="s">
        <v>24</v>
      </c>
    </row>
    <row r="963" ht="15.75" customHeight="1">
      <c r="A963" s="65">
        <v>670.0</v>
      </c>
      <c r="B963" s="2" t="s">
        <v>1241</v>
      </c>
      <c r="C963" s="4" t="s">
        <v>172</v>
      </c>
      <c r="D963" s="4" t="s">
        <v>31</v>
      </c>
      <c r="E963" s="4" t="s">
        <v>18</v>
      </c>
      <c r="F963" s="4" t="s">
        <v>18</v>
      </c>
      <c r="G963" s="4" t="s">
        <v>68</v>
      </c>
    </row>
    <row r="964" ht="15.75" hidden="1" customHeight="1">
      <c r="A964" s="65">
        <v>1111.0</v>
      </c>
      <c r="B964" s="2" t="s">
        <v>1600</v>
      </c>
      <c r="C964" s="4" t="s">
        <v>1601</v>
      </c>
      <c r="D964" s="4" t="s">
        <v>111</v>
      </c>
      <c r="E964" s="4" t="s">
        <v>18</v>
      </c>
      <c r="F964" s="4" t="s">
        <v>18</v>
      </c>
      <c r="G964" s="4" t="s">
        <v>127</v>
      </c>
    </row>
    <row r="965" ht="15.75" customHeight="1">
      <c r="A965" s="65">
        <v>766.0</v>
      </c>
      <c r="B965" s="2" t="s">
        <v>1368</v>
      </c>
      <c r="C965" s="4" t="s">
        <v>260</v>
      </c>
      <c r="D965" s="4" t="s">
        <v>31</v>
      </c>
      <c r="E965" s="4" t="s">
        <v>7</v>
      </c>
      <c r="F965" s="4" t="s">
        <v>19</v>
      </c>
      <c r="G965" s="4" t="s">
        <v>68</v>
      </c>
    </row>
    <row r="966" ht="15.75" hidden="1" customHeight="1">
      <c r="A966" s="65">
        <v>1114.0</v>
      </c>
      <c r="B966" s="2" t="s">
        <v>724</v>
      </c>
      <c r="C966" s="4" t="s">
        <v>726</v>
      </c>
      <c r="D966" s="4" t="s">
        <v>111</v>
      </c>
      <c r="E966" s="4" t="s">
        <v>18</v>
      </c>
      <c r="F966" s="4" t="s">
        <v>18</v>
      </c>
      <c r="G966" s="4" t="s">
        <v>24</v>
      </c>
    </row>
    <row r="967" ht="15.75" hidden="1" customHeight="1">
      <c r="A967" s="65">
        <v>1116.0</v>
      </c>
      <c r="B967" s="2" t="s">
        <v>988</v>
      </c>
      <c r="C967" s="4" t="s">
        <v>989</v>
      </c>
      <c r="D967" s="4" t="s">
        <v>31</v>
      </c>
      <c r="E967" s="4" t="s">
        <v>18</v>
      </c>
      <c r="F967" s="4" t="s">
        <v>18</v>
      </c>
      <c r="G967" s="4" t="s">
        <v>127</v>
      </c>
    </row>
    <row r="968" ht="15.75" customHeight="1">
      <c r="A968" s="65">
        <v>767.0</v>
      </c>
      <c r="B968" s="2" t="s">
        <v>1368</v>
      </c>
      <c r="C968" s="4" t="s">
        <v>260</v>
      </c>
      <c r="D968" s="4" t="s">
        <v>31</v>
      </c>
      <c r="E968" s="4" t="s">
        <v>18</v>
      </c>
      <c r="F968" s="4" t="s">
        <v>7</v>
      </c>
      <c r="G968" s="4"/>
    </row>
    <row r="969" ht="15.75" customHeight="1">
      <c r="A969" s="65">
        <v>532.0</v>
      </c>
      <c r="B969" s="2" t="s">
        <v>1020</v>
      </c>
      <c r="C969" s="4" t="s">
        <v>527</v>
      </c>
      <c r="D969" s="4" t="s">
        <v>33</v>
      </c>
      <c r="E969" s="4" t="s">
        <v>7</v>
      </c>
      <c r="F969" s="4" t="s">
        <v>7</v>
      </c>
      <c r="G969" s="4" t="s">
        <v>24</v>
      </c>
    </row>
    <row r="970" ht="15.75" hidden="1" customHeight="1">
      <c r="A970" s="65">
        <v>1120.0</v>
      </c>
      <c r="B970" s="2" t="s">
        <v>1130</v>
      </c>
      <c r="C970" s="4" t="s">
        <v>1131</v>
      </c>
      <c r="D970" s="4" t="s">
        <v>31</v>
      </c>
      <c r="E970" s="4" t="s">
        <v>18</v>
      </c>
      <c r="F970" s="4" t="s">
        <v>18</v>
      </c>
      <c r="G970" s="4" t="s">
        <v>27</v>
      </c>
    </row>
    <row r="971" ht="15.75" hidden="1" customHeight="1">
      <c r="A971" s="65">
        <v>1121.0</v>
      </c>
      <c r="B971" s="2" t="s">
        <v>1613</v>
      </c>
      <c r="C971" s="4" t="s">
        <v>829</v>
      </c>
      <c r="D971" s="4" t="s">
        <v>31</v>
      </c>
      <c r="E971" s="4" t="s">
        <v>18</v>
      </c>
      <c r="F971" s="4" t="s">
        <v>18</v>
      </c>
      <c r="G971" s="4" t="s">
        <v>27</v>
      </c>
    </row>
    <row r="972" ht="15.75" customHeight="1">
      <c r="A972" s="65">
        <v>1117.0</v>
      </c>
      <c r="B972" s="2" t="s">
        <v>1628</v>
      </c>
      <c r="C972" s="4" t="s">
        <v>527</v>
      </c>
      <c r="D972" s="4" t="s">
        <v>31</v>
      </c>
      <c r="E972" s="4" t="s">
        <v>18</v>
      </c>
      <c r="F972" s="4" t="s">
        <v>18</v>
      </c>
      <c r="G972" s="4" t="s">
        <v>68</v>
      </c>
    </row>
    <row r="973" ht="15.75" customHeight="1">
      <c r="A973" s="65">
        <v>1063.0</v>
      </c>
      <c r="B973" s="2" t="s">
        <v>1630</v>
      </c>
      <c r="C973" s="4" t="s">
        <v>1112</v>
      </c>
      <c r="D973" s="4" t="s">
        <v>111</v>
      </c>
      <c r="E973" s="4" t="s">
        <v>18</v>
      </c>
      <c r="F973" s="4" t="s">
        <v>18</v>
      </c>
      <c r="G973" s="4" t="s">
        <v>27</v>
      </c>
    </row>
    <row r="974" ht="15.75" hidden="1" customHeight="1">
      <c r="A974" s="65">
        <v>1124.0</v>
      </c>
      <c r="B974" s="2" t="s">
        <v>1083</v>
      </c>
      <c r="C974" s="4" t="s">
        <v>1074</v>
      </c>
      <c r="D974" s="4" t="s">
        <v>31</v>
      </c>
      <c r="E974" s="4" t="s">
        <v>18</v>
      </c>
      <c r="F974" s="4" t="s">
        <v>18</v>
      </c>
      <c r="G974" s="4" t="s">
        <v>27</v>
      </c>
    </row>
    <row r="975" ht="15.75" customHeight="1">
      <c r="A975" s="65">
        <v>719.0</v>
      </c>
      <c r="B975" s="2" t="s">
        <v>1301</v>
      </c>
      <c r="C975" s="4" t="s">
        <v>80</v>
      </c>
      <c r="D975" s="4" t="s">
        <v>32</v>
      </c>
      <c r="E975" s="4" t="s">
        <v>18</v>
      </c>
      <c r="F975" s="4" t="s">
        <v>18</v>
      </c>
      <c r="G975" s="4" t="s">
        <v>27</v>
      </c>
    </row>
    <row r="976" ht="15.75" customHeight="1">
      <c r="A976" s="65">
        <v>748.0</v>
      </c>
      <c r="B976" s="2" t="s">
        <v>1345</v>
      </c>
      <c r="C976" s="4" t="s">
        <v>347</v>
      </c>
      <c r="D976" s="4" t="s">
        <v>31</v>
      </c>
      <c r="E976" s="4" t="s">
        <v>7</v>
      </c>
      <c r="F976" s="4" t="s">
        <v>7</v>
      </c>
      <c r="G976" s="4"/>
    </row>
    <row r="977" ht="15.75" hidden="1" customHeight="1">
      <c r="A977" s="65">
        <v>1127.0</v>
      </c>
      <c r="B977" s="2" t="s">
        <v>1487</v>
      </c>
      <c r="C977" s="4" t="s">
        <v>271</v>
      </c>
      <c r="D977" s="4" t="s">
        <v>31</v>
      </c>
      <c r="E977" s="4" t="s">
        <v>18</v>
      </c>
      <c r="F977" s="4" t="s">
        <v>18</v>
      </c>
      <c r="G977" s="4" t="s">
        <v>27</v>
      </c>
    </row>
    <row r="978" ht="15.75" customHeight="1">
      <c r="A978" s="65">
        <v>844.0</v>
      </c>
      <c r="B978" s="2" t="s">
        <v>1345</v>
      </c>
      <c r="C978" s="4" t="s">
        <v>347</v>
      </c>
      <c r="D978" s="4" t="s">
        <v>31</v>
      </c>
      <c r="E978" s="4" t="s">
        <v>18</v>
      </c>
      <c r="F978" s="4" t="s">
        <v>7</v>
      </c>
      <c r="G978" s="4" t="s">
        <v>68</v>
      </c>
    </row>
    <row r="979" ht="15.75" customHeight="1">
      <c r="A979" s="65">
        <v>972.0</v>
      </c>
      <c r="B979" s="2" t="s">
        <v>1345</v>
      </c>
      <c r="C979" s="4" t="s">
        <v>347</v>
      </c>
      <c r="D979" s="4" t="s">
        <v>31</v>
      </c>
      <c r="E979" s="4" t="s">
        <v>7</v>
      </c>
      <c r="F979" s="4" t="s">
        <v>7</v>
      </c>
      <c r="G979" s="4" t="s">
        <v>68</v>
      </c>
    </row>
    <row r="980" ht="15.75" hidden="1" customHeight="1">
      <c r="A980" s="65">
        <v>1133.0</v>
      </c>
      <c r="B980" s="2" t="s">
        <v>1617</v>
      </c>
      <c r="C980" s="4" t="s">
        <v>470</v>
      </c>
      <c r="D980" s="4" t="s">
        <v>111</v>
      </c>
      <c r="E980" s="4" t="s">
        <v>18</v>
      </c>
      <c r="F980" s="4" t="s">
        <v>18</v>
      </c>
      <c r="G980" s="4" t="s">
        <v>27</v>
      </c>
    </row>
    <row r="981" ht="15.75" customHeight="1">
      <c r="A981" s="65">
        <v>1072.0</v>
      </c>
      <c r="B981" s="2" t="s">
        <v>1637</v>
      </c>
      <c r="C981" s="4" t="s">
        <v>559</v>
      </c>
      <c r="D981" s="4" t="s">
        <v>31</v>
      </c>
      <c r="E981" s="4" t="s">
        <v>18</v>
      </c>
      <c r="F981" s="4" t="s">
        <v>7</v>
      </c>
      <c r="G981" s="4" t="s">
        <v>27</v>
      </c>
    </row>
    <row r="982" ht="15.75" hidden="1" customHeight="1">
      <c r="A982" s="65">
        <v>1135.0</v>
      </c>
      <c r="B982" s="2" t="s">
        <v>1596</v>
      </c>
      <c r="C982" s="4" t="s">
        <v>1597</v>
      </c>
      <c r="D982" s="4" t="s">
        <v>111</v>
      </c>
      <c r="E982" s="4" t="s">
        <v>18</v>
      </c>
      <c r="F982" s="4" t="s">
        <v>18</v>
      </c>
      <c r="G982" s="4" t="s">
        <v>24</v>
      </c>
    </row>
    <row r="983" ht="15.75" customHeight="1">
      <c r="A983" s="65">
        <v>1075.0</v>
      </c>
      <c r="B983" s="2" t="s">
        <v>1637</v>
      </c>
      <c r="C983" s="4" t="s">
        <v>559</v>
      </c>
      <c r="D983" s="4" t="s">
        <v>111</v>
      </c>
      <c r="E983" s="4" t="s">
        <v>18</v>
      </c>
      <c r="F983" s="4" t="s">
        <v>7</v>
      </c>
      <c r="G983" s="4" t="s">
        <v>27</v>
      </c>
    </row>
    <row r="984" ht="15.75" customHeight="1">
      <c r="A984" s="65">
        <v>516.0</v>
      </c>
      <c r="B984" s="2" t="s">
        <v>986</v>
      </c>
      <c r="C984" s="4" t="s">
        <v>167</v>
      </c>
      <c r="D984" s="4" t="s">
        <v>35</v>
      </c>
      <c r="E984" s="4" t="s">
        <v>18</v>
      </c>
      <c r="F984" s="4" t="s">
        <v>18</v>
      </c>
      <c r="G984" s="4" t="s">
        <v>27</v>
      </c>
    </row>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G$984">
    <filterColumn colId="1">
      <filters>
        <filter val="E84RE"/>
        <filter val="E8 3SX"/>
        <filter val="-"/>
        <filter val="E8 3SY"/>
        <filter val="E8 3TA"/>
        <filter val="e8 1dn"/>
        <filter val="E8 3TD"/>
        <filter val="E8 1PD"/>
        <filter val="E8 1PE"/>
        <filter val="E8 3TJ"/>
        <filter val="E8 4TP"/>
        <filter val="E8 3RL"/>
        <filter val="E8 4TS"/>
        <filter val="E8 4ts"/>
        <filter val="E8 4TR"/>
        <filter val="E8 1NT"/>
        <filter val="E83NB"/>
        <filter val="E84PB"/>
        <filter val="E83NJ"/>
        <filter val="E84ph"/>
        <filter val="E83lr"/>
        <filter val="E84NS"/>
        <filter val="E8 3QN"/>
        <filter val="E8 3qn"/>
        <filter val="E83LN"/>
        <filter val="E84nn"/>
        <filter val="E8 3QS"/>
        <filter val="E8 3QY"/>
        <filter val="e8 3fp"/>
        <filter val="E8 3QW"/>
        <filter val="E8 3qw"/>
        <filter val="e8 4ht"/>
        <filter val="E8 1NE"/>
        <filter val="e8 4pe"/>
        <filter val="e8 4pd"/>
        <filter val="E8 1LP"/>
        <filter val="E8 4RX"/>
        <filter val="E83LJ"/>
        <filter val="E84NL"/>
        <filter val="E8 3QJ"/>
        <filter val="E8 3qj"/>
        <filter val="E84NH"/>
        <filter val="E84NE"/>
        <filter val="E8 4QJ"/>
        <filter val="E83JN"/>
        <filter val="E84LN"/>
        <filter val="E8 4QU"/>
        <filter val="E8 4QS"/>
        <filter val="E83jw"/>
        <filter val="E83JW"/>
        <filter val="E84LU"/>
        <filter val="E8 4QY"/>
        <filter val="E84LS"/>
        <filter val="E84LT"/>
        <filter val="e8 3lr"/>
        <filter val="e8 4NS"/>
        <filter val="E8 4RA"/>
        <filter val="E8 4RE"/>
        <filter val="e8 3lj"/>
        <filter val="E8 2nh"/>
        <filter val="E8 3NJ"/>
        <filter val="E8 3NH"/>
        <filter val="e8 4nf"/>
        <filter val="E8 3NN"/>
        <filter val="E8 3NL"/>
        <filter val="E8 3nl"/>
        <filter val="E8 2ll"/>
        <filter val="E8 4PS"/>
        <filter val="E8 2LR"/>
        <filter val="E8 4PT"/>
        <filter val="E8 4pq"/>
        <filter val="E8 4PQ"/>
        <filter val="E8 4PR"/>
        <filter val="E8 4PU"/>
        <filter val="E8 3NX"/>
        <filter val="E8 4PY"/>
        <filter val="E8 4PZ"/>
        <filter val="E8 4QE"/>
        <filter val="E8 4QB"/>
        <filter val="E81DP"/>
        <filter val="e8 4lu"/>
        <filter val="e8 4ln"/>
        <filter val="E8 4PD"/>
        <filter val="e8 4ll"/>
        <filter val="E8 4PB"/>
        <filter val="E8 4PG"/>
        <filter val="E8 4pg"/>
        <filter val="E8 4PH"/>
        <filter val="E8 4PE"/>
        <filter val="e8 4bn"/>
        <filter val="E83EG"/>
        <filter val="E83EE"/>
        <filter val="E83ER"/>
        <filter val="E83EY"/>
        <filter val="E8 3XT"/>
        <filter val="E8 3XR"/>
        <filter val="e8 3ey"/>
        <filter val="e8 3ep"/>
        <filter val="e8 3el"/>
        <filter val="e8 3eh"/>
        <filter val="e8 1ab"/>
        <filter val="E84FB"/>
        <filter val="E83BF"/>
        <filter val="E8 3XA"/>
        <filter val="E8 3XE"/>
        <filter val="E8 3XF"/>
        <filter val="E8 3XQ"/>
        <filter val="E8 3XN"/>
        <filter val="E83aa"/>
        <filter val="E83AA"/>
        <filter val="E83AB"/>
        <filter val="e8 4ep"/>
        <filter val="e8 3bp"/>
        <filter val="E84bp"/>
        <filter val="E84BN"/>
        <filter val="E84BS"/>
        <filter val="E8 3DA"/>
        <filter val="E8 4FB"/>
        <filter val="E8 4FF"/>
        <filter val="E8 3DB"/>
        <filter val="e84nn"/>
        <filter val="E8 4FJ"/>
        <filter val="E8 4FG"/>
        <filter val="E8 4FH"/>
        <filter val="E8 4FL"/>
        <filter val="E8 3DT"/>
        <filter val="E8 4FT"/>
        <filter val="E8 4ED"/>
        <filter val="E8 4EE"/>
        <filter val="E8 4EH"/>
        <filter val="E8 4EP"/>
        <filter val="E8 4ET"/>
        <filter val="E8 4EU"/>
        <filter val="E8 4ER"/>
        <filter val="E8 4ES"/>
        <filter val="e84na"/>
        <filter val="E8 3BB"/>
        <filter val="E8 3BF"/>
        <filter val="E8 3BD"/>
        <filter val="E8 3BJ"/>
        <filter val="E8 3BH"/>
        <filter val="e84Pg"/>
        <filter val="E8 3BL"/>
        <filter val="E8 4DN"/>
        <filter val="E8 3BP"/>
        <filter val="E8 4DX"/>
        <filter val="E8 3BT"/>
        <filter val="E8 3BZ"/>
        <filter val="E8 3AA"/>
        <filter val="E8 3AB"/>
        <filter val="E8 3AE"/>
        <filter val="E8 3AF"/>
        <filter val="E8 3AD"/>
        <filter val="e83Ln"/>
        <filter val="E8 3AG"/>
        <filter val="E8 3AQ"/>
        <filter val="E8 3AR"/>
        <filter val="E8 3AP"/>
        <filter val="E8 3AU"/>
        <filter val="E8 3AS"/>
        <filter val="e84pb"/>
        <filter val="E8 3AT"/>
        <filter val="E8 4BF"/>
        <filter val="E8 4BD"/>
        <filter val="E8 4BJ"/>
        <filter val="E8 4BG"/>
        <filter val="E8 4BH"/>
        <filter val="E8 4BN"/>
        <filter val="E8 4bn"/>
        <filter val="E8 4BL"/>
        <filter val="E8 4BP"/>
        <filter val="E8 4BS"/>
        <filter val="E8 4BT"/>
        <filter val="E8 4AE"/>
        <filter val="e84lt"/>
        <filter val="e84ll"/>
        <filter val="E8 4NH"/>
        <filter val="E8 4nh"/>
        <filter val="E8 3LL"/>
        <filter val="E8 4NN"/>
        <filter val="E8 3LJ"/>
        <filter val="E8 4NL"/>
        <filter val="E8 4nl"/>
        <filter val="E8 3LP"/>
        <filter val="E8 4NR"/>
        <filter val="E8 3LN"/>
        <filter val="E8 3LT"/>
        <filter val="E8 3LU"/>
        <filter val="E8 3LR"/>
        <filter val="E8 3lr"/>
        <filter val="E8 4NS"/>
        <filter val="E8 3LS"/>
        <filter val="E8 3LX"/>
        <filter val="E8 4NW"/>
        <filter val="E8 4NX"/>
        <filter val="E8 1HY"/>
        <filter val="e8 3qr"/>
        <filter val="e8 4rx"/>
        <filter val="E8 4ne"/>
        <filter val="E8 4NE"/>
        <filter val="E8 3LE"/>
        <filter val="E8 4NF"/>
        <filter val="E8 4nf"/>
        <filter val="E8 1HA"/>
        <filter val="E8 4LG"/>
        <filter val="E8 3JD"/>
        <filter val="E8 4LE"/>
        <filter val="E8 1FH"/>
        <filter val="E8 4LL"/>
        <filter val="E8 1FF"/>
        <filter val="E8 3JN"/>
        <filter val="e83fg"/>
        <filter val="E8 4LP"/>
        <filter val="E8 4LN"/>
        <filter val="E8 4LS"/>
        <filter val="E8 4ls"/>
        <filter val="E8 4LT"/>
        <filter val="E8 4lt"/>
        <filter val="E8 3jp"/>
        <filter val="E8 3JW"/>
        <filter val="E8 3jw"/>
        <filter val="E8 4LX"/>
        <filter val="E8 1FR"/>
        <filter val="E8 2HS"/>
        <filter val="E8 3JT"/>
        <filter val="E8 4LU"/>
        <filter val="E8 4LY"/>
        <filter val="E8 4ly"/>
        <filter val="E8 1ea"/>
        <filter val="e83ep"/>
        <filter val="e8 4pu"/>
        <filter val="E8 1EX"/>
        <filter val="e8 4PQ"/>
        <filter val="e8 2lh"/>
        <filter val="e83ey"/>
        <filter val="E8 4LB"/>
        <filter val="E8 3HE"/>
        <filter val="E8 3HB"/>
        <filter val="E8 4JD"/>
        <filter val="E8 3HH"/>
        <filter val="E8 4JJ"/>
        <filter val="E8 2FF"/>
        <filter val="E8 3HG"/>
        <filter val="E8 3HL"/>
        <filter val="E8 3HJ"/>
        <filter val="E8 3hj"/>
        <filter val="E8 1DN"/>
        <filter val="E8 1dn"/>
        <filter val="E8 3HQ"/>
        <filter val="E8 4JR"/>
        <filter val="E8 3HN"/>
        <filter val="E8 3hn"/>
        <filter val="E8 4JP"/>
        <filter val="E8 1DS"/>
        <filter val="E8 1DP"/>
        <filter val="E8 3HS"/>
        <filter val="E8 4JT"/>
        <filter val="E8 3HX"/>
        <filter val="E8 3HY"/>
        <filter val="E8 3HW"/>
        <filter val="e84bs"/>
        <filter val="E81NT"/>
        <filter val="E8 3GB"/>
        <filter val="E8 3GF"/>
        <filter val="E8 3GL"/>
        <filter val="E8 3GJ"/>
        <filter val="E8 3GP"/>
        <filter val="E8 3GN"/>
        <filter val="E8 3GT"/>
        <filter val="E83SH"/>
        <filter val="E8 3GX"/>
        <filter val="E8 3HA"/>
        <filter val="E8 3ha"/>
        <filter val="E8 1BD"/>
        <filter val="E8 3FF"/>
        <filter val="E8 1BE"/>
        <filter val="E8 1BG"/>
        <filter val="E83RH"/>
        <filter val="E8 3FS"/>
        <filter val="E8 4HT"/>
        <filter val="E8 3FP"/>
        <filter val="E8 3FQ"/>
        <filter val="E8 1BT"/>
        <filter val="E8 1BU"/>
        <filter val="E8 3FT"/>
        <filter val="E8 1BS"/>
        <filter val="E8 1BX"/>
        <filter val="E84TR"/>
        <filter val="E84TP"/>
        <filter val="E8 1BZ"/>
        <filter val="E8 3EE"/>
        <filter val="E8 1AD"/>
        <filter val="E8 3EF"/>
        <filter val="E8 1AB"/>
        <filter val="E8 1AG"/>
        <filter val="E8 3EJ"/>
        <filter val="E8 3EG"/>
        <filter val="E8 3eg"/>
        <filter val="E8 3EH"/>
        <filter val="E8 3EL"/>
        <filter val="E8 3ER"/>
        <filter val="E8 3er"/>
        <filter val="E8 3EP"/>
        <filter val="E8 3ES"/>
        <filter val="E8 3ET"/>
        <filter val="E8 3EY"/>
        <filter val="E8 3EZ"/>
      </filters>
    </filterColumn>
    <sortState ref="A1:G984">
      <sortCondition ref="B1:B984"/>
    </sortState>
  </autoFilter>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56"/>
    <col customWidth="1" min="2" max="2" width="9.44"/>
    <col customWidth="1" min="3" max="3" width="11.67"/>
    <col customWidth="1" min="4" max="4" width="12.89"/>
    <col customWidth="1" min="5" max="5" width="20.33"/>
    <col customWidth="1" min="6" max="6" width="19.33"/>
    <col customWidth="1" min="7" max="7" width="26.78"/>
    <col customWidth="1" min="8" max="26" width="8.56"/>
  </cols>
  <sheetData>
    <row r="1" ht="58.5" customHeight="1">
      <c r="A1" s="63" t="s">
        <v>42</v>
      </c>
      <c r="B1" s="64" t="s">
        <v>43</v>
      </c>
      <c r="C1" s="63" t="s">
        <v>44</v>
      </c>
      <c r="D1" s="63" t="s">
        <v>30</v>
      </c>
      <c r="E1" s="63" t="s">
        <v>45</v>
      </c>
      <c r="F1" s="63" t="s">
        <v>46</v>
      </c>
      <c r="G1" s="63" t="s">
        <v>47</v>
      </c>
    </row>
    <row r="2" hidden="1">
      <c r="A2" s="65">
        <v>1.0</v>
      </c>
      <c r="B2" s="2" t="s">
        <v>54</v>
      </c>
      <c r="C2" s="4" t="s">
        <v>55</v>
      </c>
      <c r="D2" s="4" t="s">
        <v>31</v>
      </c>
      <c r="E2" s="4" t="s">
        <v>19</v>
      </c>
      <c r="F2" s="4" t="s">
        <v>19</v>
      </c>
      <c r="G2" s="4" t="s">
        <v>56</v>
      </c>
    </row>
    <row r="3" hidden="1">
      <c r="A3" s="65">
        <v>2.0</v>
      </c>
      <c r="B3" s="2" t="s">
        <v>60</v>
      </c>
      <c r="C3" s="4" t="s">
        <v>61</v>
      </c>
      <c r="D3" s="4" t="s">
        <v>31</v>
      </c>
      <c r="E3" s="4" t="s">
        <v>18</v>
      </c>
      <c r="F3" s="4" t="s">
        <v>7</v>
      </c>
      <c r="G3" s="4" t="s">
        <v>24</v>
      </c>
    </row>
    <row r="4" hidden="1">
      <c r="A4" s="65">
        <v>3.0</v>
      </c>
      <c r="B4" s="2" t="s">
        <v>62</v>
      </c>
      <c r="C4" s="4" t="s">
        <v>63</v>
      </c>
      <c r="D4" s="4" t="s">
        <v>31</v>
      </c>
      <c r="E4" s="4" t="s">
        <v>18</v>
      </c>
      <c r="F4" s="4" t="s">
        <v>18</v>
      </c>
      <c r="G4" s="4" t="s">
        <v>27</v>
      </c>
    </row>
    <row r="5" hidden="1">
      <c r="A5" s="65">
        <v>4.0</v>
      </c>
      <c r="B5" s="2" t="s">
        <v>66</v>
      </c>
      <c r="C5" s="4" t="s">
        <v>67</v>
      </c>
      <c r="D5" s="4" t="s">
        <v>31</v>
      </c>
      <c r="E5" s="4" t="s">
        <v>7</v>
      </c>
      <c r="F5" s="4" t="s">
        <v>7</v>
      </c>
      <c r="G5" s="4" t="s">
        <v>68</v>
      </c>
    </row>
    <row r="6" hidden="1">
      <c r="A6" s="65">
        <v>5.0</v>
      </c>
      <c r="B6" s="2" t="s">
        <v>69</v>
      </c>
      <c r="C6" s="4" t="s">
        <v>70</v>
      </c>
      <c r="D6" s="4" t="s">
        <v>31</v>
      </c>
      <c r="E6" s="4" t="s">
        <v>7</v>
      </c>
      <c r="F6" s="4" t="s">
        <v>7</v>
      </c>
      <c r="G6" s="4" t="s">
        <v>27</v>
      </c>
    </row>
    <row r="7" hidden="1">
      <c r="A7" s="65">
        <v>6.0</v>
      </c>
      <c r="B7" s="2" t="s">
        <v>71</v>
      </c>
      <c r="C7" s="4" t="s">
        <v>72</v>
      </c>
      <c r="D7" s="4" t="s">
        <v>31</v>
      </c>
      <c r="E7" s="4" t="s">
        <v>18</v>
      </c>
      <c r="F7" s="4" t="s">
        <v>18</v>
      </c>
      <c r="G7" s="4"/>
    </row>
    <row r="8" hidden="1">
      <c r="A8" s="65">
        <v>7.0</v>
      </c>
      <c r="B8" s="2" t="s">
        <v>75</v>
      </c>
      <c r="C8" s="4" t="s">
        <v>76</v>
      </c>
      <c r="D8" s="4" t="s">
        <v>31</v>
      </c>
      <c r="E8" s="4" t="s">
        <v>18</v>
      </c>
      <c r="F8" s="4" t="s">
        <v>18</v>
      </c>
      <c r="G8" s="4" t="s">
        <v>27</v>
      </c>
    </row>
    <row r="9" hidden="1">
      <c r="A9" s="65">
        <v>8.0</v>
      </c>
      <c r="B9" s="2" t="s">
        <v>79</v>
      </c>
      <c r="C9" s="4" t="s">
        <v>80</v>
      </c>
      <c r="D9" s="4" t="s">
        <v>32</v>
      </c>
      <c r="E9" s="4" t="s">
        <v>7</v>
      </c>
      <c r="F9" s="4" t="s">
        <v>7</v>
      </c>
      <c r="G9" s="4" t="s">
        <v>24</v>
      </c>
    </row>
    <row r="10" hidden="1">
      <c r="A10" s="65">
        <v>9.0</v>
      </c>
      <c r="B10" s="2" t="s">
        <v>84</v>
      </c>
      <c r="C10" s="4" t="s">
        <v>85</v>
      </c>
      <c r="D10" s="4" t="s">
        <v>31</v>
      </c>
      <c r="E10" s="4" t="s">
        <v>18</v>
      </c>
      <c r="F10" s="4" t="s">
        <v>18</v>
      </c>
      <c r="G10" s="4" t="s">
        <v>68</v>
      </c>
    </row>
    <row r="11" hidden="1">
      <c r="A11" s="65">
        <v>10.0</v>
      </c>
      <c r="B11" s="2" t="s">
        <v>62</v>
      </c>
      <c r="C11" s="4" t="s">
        <v>63</v>
      </c>
      <c r="D11" s="4" t="s">
        <v>31</v>
      </c>
      <c r="E11" s="4" t="s">
        <v>7</v>
      </c>
      <c r="F11" s="4" t="s">
        <v>7</v>
      </c>
      <c r="G11" s="4" t="s">
        <v>28</v>
      </c>
    </row>
    <row r="12" hidden="1">
      <c r="A12" s="65">
        <v>11.0</v>
      </c>
      <c r="B12" s="2" t="s">
        <v>96</v>
      </c>
      <c r="C12" s="4" t="s">
        <v>85</v>
      </c>
      <c r="D12" s="4" t="s">
        <v>31</v>
      </c>
      <c r="E12" s="4" t="s">
        <v>18</v>
      </c>
      <c r="F12" s="4" t="s">
        <v>18</v>
      </c>
      <c r="G12" s="4" t="s">
        <v>68</v>
      </c>
    </row>
    <row r="13" hidden="1">
      <c r="A13" s="65">
        <v>12.0</v>
      </c>
      <c r="B13" s="2" t="s">
        <v>97</v>
      </c>
      <c r="C13" s="4" t="s">
        <v>98</v>
      </c>
      <c r="D13" s="4" t="s">
        <v>31</v>
      </c>
      <c r="E13" s="4" t="s">
        <v>7</v>
      </c>
      <c r="F13" s="4" t="s">
        <v>7</v>
      </c>
      <c r="G13" s="4" t="s">
        <v>28</v>
      </c>
    </row>
    <row r="14" hidden="1">
      <c r="A14" s="65">
        <v>13.0</v>
      </c>
      <c r="B14" s="2" t="s">
        <v>101</v>
      </c>
      <c r="C14" s="4" t="s">
        <v>102</v>
      </c>
      <c r="D14" s="4" t="s">
        <v>31</v>
      </c>
      <c r="E14" s="4" t="s">
        <v>18</v>
      </c>
      <c r="F14" s="4" t="s">
        <v>7</v>
      </c>
      <c r="G14" s="4" t="s">
        <v>68</v>
      </c>
    </row>
    <row r="15" hidden="1">
      <c r="A15" s="65">
        <v>14.0</v>
      </c>
      <c r="B15" s="2" t="s">
        <v>103</v>
      </c>
      <c r="C15" s="4" t="s">
        <v>104</v>
      </c>
      <c r="D15" s="4" t="s">
        <v>31</v>
      </c>
      <c r="E15" s="4" t="s">
        <v>7</v>
      </c>
      <c r="F15" s="4" t="s">
        <v>7</v>
      </c>
      <c r="G15" s="4"/>
    </row>
    <row r="16" hidden="1">
      <c r="A16" s="65">
        <v>15.0</v>
      </c>
      <c r="B16" s="2" t="s">
        <v>107</v>
      </c>
      <c r="C16" s="4" t="s">
        <v>108</v>
      </c>
      <c r="D16" s="4" t="s">
        <v>31</v>
      </c>
      <c r="E16" s="4" t="s">
        <v>18</v>
      </c>
      <c r="F16" s="4" t="s">
        <v>18</v>
      </c>
      <c r="G16" s="4" t="s">
        <v>27</v>
      </c>
    </row>
    <row r="17" hidden="1">
      <c r="A17" s="65">
        <v>16.0</v>
      </c>
      <c r="B17" s="2" t="s">
        <v>109</v>
      </c>
      <c r="C17" s="4" t="s">
        <v>110</v>
      </c>
      <c r="D17" s="4" t="s">
        <v>111</v>
      </c>
      <c r="E17" s="4" t="s">
        <v>18</v>
      </c>
      <c r="F17" s="4" t="s">
        <v>18</v>
      </c>
      <c r="G17" s="4" t="s">
        <v>27</v>
      </c>
    </row>
    <row r="18" hidden="1">
      <c r="A18" s="65">
        <v>17.0</v>
      </c>
      <c r="B18" s="2" t="s">
        <v>84</v>
      </c>
      <c r="C18" s="4" t="s">
        <v>85</v>
      </c>
      <c r="D18" s="4" t="s">
        <v>31</v>
      </c>
      <c r="E18" s="4" t="s">
        <v>18</v>
      </c>
      <c r="F18" s="4" t="s">
        <v>18</v>
      </c>
      <c r="G18" s="4" t="s">
        <v>27</v>
      </c>
    </row>
    <row r="19" hidden="1">
      <c r="A19" s="65">
        <v>18.0</v>
      </c>
      <c r="B19" s="2" t="s">
        <v>116</v>
      </c>
      <c r="C19" s="4" t="s">
        <v>117</v>
      </c>
      <c r="D19" s="4" t="s">
        <v>32</v>
      </c>
      <c r="E19" s="4" t="s">
        <v>7</v>
      </c>
      <c r="F19" s="4" t="s">
        <v>18</v>
      </c>
      <c r="G19" s="4" t="s">
        <v>28</v>
      </c>
    </row>
    <row r="20" hidden="1">
      <c r="A20" s="65">
        <v>19.0</v>
      </c>
      <c r="B20" s="2" t="s">
        <v>118</v>
      </c>
      <c r="C20" s="4" t="s">
        <v>119</v>
      </c>
      <c r="D20" s="4" t="s">
        <v>31</v>
      </c>
      <c r="E20" s="4" t="s">
        <v>18</v>
      </c>
      <c r="F20" s="4" t="s">
        <v>18</v>
      </c>
      <c r="G20" s="4" t="s">
        <v>68</v>
      </c>
    </row>
    <row r="21" ht="15.75" hidden="1" customHeight="1">
      <c r="A21" s="65">
        <v>20.0</v>
      </c>
      <c r="B21" s="2" t="s">
        <v>122</v>
      </c>
      <c r="C21" s="4" t="s">
        <v>123</v>
      </c>
      <c r="D21" s="4" t="s">
        <v>31</v>
      </c>
      <c r="E21" s="4" t="s">
        <v>18</v>
      </c>
      <c r="F21" s="4" t="s">
        <v>18</v>
      </c>
      <c r="G21" s="4" t="s">
        <v>68</v>
      </c>
    </row>
    <row r="22" ht="15.75" hidden="1" customHeight="1">
      <c r="A22" s="65">
        <v>21.0</v>
      </c>
      <c r="B22" s="2" t="s">
        <v>126</v>
      </c>
      <c r="C22" s="4" t="s">
        <v>63</v>
      </c>
      <c r="D22" s="4" t="s">
        <v>31</v>
      </c>
      <c r="E22" s="4" t="s">
        <v>18</v>
      </c>
      <c r="F22" s="4" t="s">
        <v>18</v>
      </c>
      <c r="G22" s="4" t="s">
        <v>127</v>
      </c>
    </row>
    <row r="23" ht="15.75" hidden="1" customHeight="1">
      <c r="A23" s="65">
        <v>22.0</v>
      </c>
      <c r="B23" s="2" t="s">
        <v>62</v>
      </c>
      <c r="C23" s="4" t="s">
        <v>63</v>
      </c>
      <c r="D23" s="4" t="s">
        <v>31</v>
      </c>
      <c r="E23" s="4" t="s">
        <v>18</v>
      </c>
      <c r="F23" s="4" t="s">
        <v>18</v>
      </c>
      <c r="G23" s="4" t="s">
        <v>24</v>
      </c>
    </row>
    <row r="24" ht="15.75" hidden="1" customHeight="1">
      <c r="A24" s="65">
        <v>23.0</v>
      </c>
      <c r="B24" s="2" t="s">
        <v>132</v>
      </c>
      <c r="C24" s="4" t="s">
        <v>133</v>
      </c>
      <c r="D24" s="4" t="s">
        <v>31</v>
      </c>
      <c r="E24" s="4" t="s">
        <v>18</v>
      </c>
      <c r="F24" s="4" t="s">
        <v>18</v>
      </c>
      <c r="G24" s="4" t="s">
        <v>27</v>
      </c>
    </row>
    <row r="25" ht="15.75" hidden="1" customHeight="1">
      <c r="A25" s="65">
        <v>284.0</v>
      </c>
      <c r="B25" s="2" t="s">
        <v>169</v>
      </c>
      <c r="C25" s="4" t="s">
        <v>150</v>
      </c>
      <c r="D25" s="4" t="s">
        <v>31</v>
      </c>
      <c r="E25" s="4" t="s">
        <v>7</v>
      </c>
      <c r="F25" s="4" t="s">
        <v>7</v>
      </c>
      <c r="G25" s="4" t="s">
        <v>28</v>
      </c>
    </row>
    <row r="26" ht="15.75" hidden="1" customHeight="1">
      <c r="A26" s="65">
        <v>25.0</v>
      </c>
      <c r="B26" s="2" t="s">
        <v>141</v>
      </c>
      <c r="C26" s="4" t="s">
        <v>72</v>
      </c>
      <c r="D26" s="4" t="s">
        <v>31</v>
      </c>
      <c r="E26" s="4" t="s">
        <v>18</v>
      </c>
      <c r="F26" s="4" t="s">
        <v>7</v>
      </c>
      <c r="G26" s="4" t="s">
        <v>68</v>
      </c>
    </row>
    <row r="27" ht="15.75" hidden="1" customHeight="1">
      <c r="A27" s="65">
        <v>26.0</v>
      </c>
      <c r="B27" s="2" t="s">
        <v>142</v>
      </c>
      <c r="C27" s="4" t="s">
        <v>143</v>
      </c>
      <c r="D27" s="4" t="s">
        <v>31</v>
      </c>
      <c r="E27" s="4" t="s">
        <v>18</v>
      </c>
      <c r="F27" s="4" t="s">
        <v>7</v>
      </c>
      <c r="G27" s="4" t="s">
        <v>27</v>
      </c>
    </row>
    <row r="28" ht="15.75" hidden="1" customHeight="1">
      <c r="A28" s="65">
        <v>27.0</v>
      </c>
      <c r="B28" s="2" t="s">
        <v>144</v>
      </c>
      <c r="C28" s="4" t="s">
        <v>145</v>
      </c>
      <c r="D28" s="4" t="s">
        <v>31</v>
      </c>
      <c r="E28" s="4" t="s">
        <v>18</v>
      </c>
      <c r="F28" s="4" t="s">
        <v>18</v>
      </c>
      <c r="G28" s="4" t="s">
        <v>24</v>
      </c>
    </row>
    <row r="29" ht="15.75" hidden="1" customHeight="1">
      <c r="A29" s="65">
        <v>28.0</v>
      </c>
      <c r="B29" s="2" t="s">
        <v>147</v>
      </c>
      <c r="C29" s="4" t="s">
        <v>148</v>
      </c>
      <c r="D29" s="4" t="s">
        <v>31</v>
      </c>
      <c r="E29" s="4" t="s">
        <v>7</v>
      </c>
      <c r="F29" s="4" t="s">
        <v>7</v>
      </c>
      <c r="G29" s="4" t="s">
        <v>28</v>
      </c>
    </row>
    <row r="30" ht="15.75" hidden="1" customHeight="1">
      <c r="A30" s="65">
        <v>29.0</v>
      </c>
      <c r="B30" s="2" t="s">
        <v>149</v>
      </c>
      <c r="C30" s="4" t="s">
        <v>150</v>
      </c>
      <c r="D30" s="4" t="s">
        <v>31</v>
      </c>
      <c r="E30" s="4" t="s">
        <v>18</v>
      </c>
      <c r="F30" s="4" t="s">
        <v>18</v>
      </c>
      <c r="G30" s="4" t="s">
        <v>27</v>
      </c>
    </row>
    <row r="31" ht="15.75" hidden="1" customHeight="1">
      <c r="A31" s="65">
        <v>30.0</v>
      </c>
      <c r="B31" s="2" t="s">
        <v>153</v>
      </c>
      <c r="C31" s="4" t="s">
        <v>123</v>
      </c>
      <c r="D31" s="4" t="s">
        <v>31</v>
      </c>
      <c r="E31" s="4" t="s">
        <v>19</v>
      </c>
      <c r="F31" s="4" t="s">
        <v>7</v>
      </c>
      <c r="G31" s="4" t="s">
        <v>68</v>
      </c>
    </row>
    <row r="32" ht="15.75" hidden="1" customHeight="1">
      <c r="A32" s="65">
        <v>31.0</v>
      </c>
      <c r="B32" s="2" t="s">
        <v>154</v>
      </c>
      <c r="C32" s="4" t="s">
        <v>155</v>
      </c>
      <c r="D32" s="4" t="s">
        <v>31</v>
      </c>
      <c r="E32" s="4" t="s">
        <v>18</v>
      </c>
      <c r="F32" s="4" t="s">
        <v>18</v>
      </c>
      <c r="G32" s="4" t="s">
        <v>68</v>
      </c>
    </row>
    <row r="33" ht="15.75" hidden="1" customHeight="1">
      <c r="A33" s="65">
        <v>32.0</v>
      </c>
      <c r="B33" s="2" t="s">
        <v>158</v>
      </c>
      <c r="C33" s="4" t="s">
        <v>159</v>
      </c>
      <c r="D33" s="4" t="s">
        <v>31</v>
      </c>
      <c r="E33" s="4" t="s">
        <v>18</v>
      </c>
      <c r="F33" s="4" t="s">
        <v>18</v>
      </c>
      <c r="G33" s="4" t="s">
        <v>68</v>
      </c>
    </row>
    <row r="34" ht="15.75" hidden="1" customHeight="1">
      <c r="A34" s="65">
        <v>33.0</v>
      </c>
      <c r="B34" s="2" t="s">
        <v>154</v>
      </c>
      <c r="C34" s="4" t="s">
        <v>155</v>
      </c>
      <c r="D34" s="4" t="s">
        <v>31</v>
      </c>
      <c r="E34" s="4" t="s">
        <v>7</v>
      </c>
      <c r="F34" s="4" t="s">
        <v>7</v>
      </c>
      <c r="G34" s="4" t="s">
        <v>68</v>
      </c>
    </row>
    <row r="35" ht="15.75" hidden="1" customHeight="1">
      <c r="A35" s="65">
        <v>34.0</v>
      </c>
      <c r="B35" s="2" t="s">
        <v>162</v>
      </c>
      <c r="C35" s="4" t="s">
        <v>163</v>
      </c>
      <c r="D35" s="4" t="s">
        <v>31</v>
      </c>
      <c r="E35" s="4" t="s">
        <v>18</v>
      </c>
      <c r="F35" s="4" t="s">
        <v>18</v>
      </c>
      <c r="G35" s="4" t="s">
        <v>24</v>
      </c>
    </row>
    <row r="36" ht="15.75" hidden="1" customHeight="1">
      <c r="A36" s="65">
        <v>35.0</v>
      </c>
      <c r="B36" s="2" t="s">
        <v>164</v>
      </c>
      <c r="C36" s="4" t="s">
        <v>165</v>
      </c>
      <c r="D36" s="4" t="s">
        <v>31</v>
      </c>
      <c r="E36" s="4" t="s">
        <v>7</v>
      </c>
      <c r="F36" s="4" t="s">
        <v>7</v>
      </c>
      <c r="G36" s="4" t="s">
        <v>27</v>
      </c>
    </row>
    <row r="37" ht="15.75" hidden="1" customHeight="1">
      <c r="A37" s="65">
        <v>36.0</v>
      </c>
      <c r="B37" s="2" t="s">
        <v>166</v>
      </c>
      <c r="C37" s="4" t="s">
        <v>167</v>
      </c>
      <c r="D37" s="4" t="s">
        <v>31</v>
      </c>
      <c r="E37" s="4" t="s">
        <v>7</v>
      </c>
      <c r="F37" s="4" t="s">
        <v>7</v>
      </c>
      <c r="G37" s="4"/>
    </row>
    <row r="38" ht="15.75" hidden="1" customHeight="1">
      <c r="A38" s="65">
        <v>38.0</v>
      </c>
      <c r="B38" s="2" t="s">
        <v>170</v>
      </c>
      <c r="C38" s="4" t="s">
        <v>72</v>
      </c>
      <c r="D38" s="4" t="s">
        <v>31</v>
      </c>
      <c r="E38" s="4" t="s">
        <v>18</v>
      </c>
      <c r="F38" s="4" t="s">
        <v>18</v>
      </c>
      <c r="G38" s="4" t="s">
        <v>127</v>
      </c>
    </row>
    <row r="39" ht="15.75" hidden="1" customHeight="1">
      <c r="A39" s="65">
        <v>39.0</v>
      </c>
      <c r="B39" s="2" t="s">
        <v>171</v>
      </c>
      <c r="C39" s="4" t="s">
        <v>172</v>
      </c>
      <c r="D39" s="4" t="s">
        <v>31</v>
      </c>
      <c r="E39" s="4" t="s">
        <v>7</v>
      </c>
      <c r="F39" s="4" t="s">
        <v>7</v>
      </c>
      <c r="G39" s="4" t="s">
        <v>28</v>
      </c>
    </row>
    <row r="40" ht="15.75" hidden="1" customHeight="1">
      <c r="A40" s="65">
        <v>40.0</v>
      </c>
      <c r="B40" s="2" t="s">
        <v>97</v>
      </c>
      <c r="C40" s="4" t="s">
        <v>98</v>
      </c>
      <c r="D40" s="4" t="s">
        <v>31</v>
      </c>
      <c r="E40" s="4" t="s">
        <v>7</v>
      </c>
      <c r="F40" s="4" t="s">
        <v>7</v>
      </c>
      <c r="G40" s="4" t="s">
        <v>68</v>
      </c>
    </row>
    <row r="41" ht="15.75" hidden="1" customHeight="1">
      <c r="A41" s="65">
        <v>41.0</v>
      </c>
      <c r="B41" s="2" t="s">
        <v>178</v>
      </c>
      <c r="C41" s="4" t="s">
        <v>119</v>
      </c>
      <c r="D41" s="4" t="s">
        <v>111</v>
      </c>
      <c r="E41" s="4" t="s">
        <v>18</v>
      </c>
      <c r="F41" s="4" t="s">
        <v>18</v>
      </c>
      <c r="G41" s="4" t="s">
        <v>68</v>
      </c>
    </row>
    <row r="42" ht="15.75" hidden="1" customHeight="1">
      <c r="A42" s="65">
        <v>42.0</v>
      </c>
      <c r="B42" s="2" t="s">
        <v>79</v>
      </c>
      <c r="C42" s="4" t="s">
        <v>80</v>
      </c>
      <c r="D42" s="4" t="s">
        <v>31</v>
      </c>
      <c r="E42" s="4" t="s">
        <v>7</v>
      </c>
      <c r="F42" s="4" t="s">
        <v>7</v>
      </c>
      <c r="G42" s="4" t="s">
        <v>27</v>
      </c>
    </row>
    <row r="43" ht="15.75" hidden="1" customHeight="1">
      <c r="A43" s="65">
        <v>43.0</v>
      </c>
      <c r="B43" s="2" t="s">
        <v>149</v>
      </c>
      <c r="C43" s="4" t="s">
        <v>150</v>
      </c>
      <c r="D43" s="4" t="s">
        <v>31</v>
      </c>
      <c r="E43" s="4" t="s">
        <v>7</v>
      </c>
      <c r="F43" s="4" t="s">
        <v>7</v>
      </c>
      <c r="G43" s="4" t="s">
        <v>68</v>
      </c>
    </row>
    <row r="44" ht="15.75" hidden="1" customHeight="1">
      <c r="A44" s="65">
        <v>44.0</v>
      </c>
      <c r="B44" s="2" t="s">
        <v>179</v>
      </c>
      <c r="C44" s="4" t="s">
        <v>180</v>
      </c>
      <c r="D44" s="4" t="s">
        <v>31</v>
      </c>
      <c r="E44" s="4" t="s">
        <v>7</v>
      </c>
      <c r="F44" s="4" t="s">
        <v>7</v>
      </c>
      <c r="G44" s="4" t="s">
        <v>24</v>
      </c>
    </row>
    <row r="45" ht="15.75" hidden="1" customHeight="1">
      <c r="A45" s="65">
        <v>45.0</v>
      </c>
      <c r="B45" s="2" t="s">
        <v>103</v>
      </c>
      <c r="C45" s="4" t="s">
        <v>104</v>
      </c>
      <c r="D45" s="4" t="s">
        <v>31</v>
      </c>
      <c r="E45" s="4" t="s">
        <v>18</v>
      </c>
      <c r="F45" s="4" t="s">
        <v>18</v>
      </c>
      <c r="G45" s="4" t="s">
        <v>27</v>
      </c>
    </row>
    <row r="46" ht="15.75" hidden="1" customHeight="1">
      <c r="A46" s="65">
        <v>46.0</v>
      </c>
      <c r="B46" s="2" t="s">
        <v>184</v>
      </c>
      <c r="C46" s="4" t="s">
        <v>185</v>
      </c>
      <c r="D46" s="4" t="s">
        <v>31</v>
      </c>
      <c r="E46" s="4" t="s">
        <v>7</v>
      </c>
      <c r="F46" s="4" t="s">
        <v>7</v>
      </c>
      <c r="G46" s="4" t="s">
        <v>68</v>
      </c>
    </row>
    <row r="47" ht="15.75" hidden="1" customHeight="1">
      <c r="A47" s="65">
        <v>982.0</v>
      </c>
      <c r="B47" s="2" t="s">
        <v>565</v>
      </c>
      <c r="C47" s="4" t="s">
        <v>566</v>
      </c>
      <c r="D47" s="4" t="s">
        <v>111</v>
      </c>
      <c r="E47" s="4" t="s">
        <v>7</v>
      </c>
      <c r="F47" s="4" t="s">
        <v>7</v>
      </c>
      <c r="G47" s="4" t="s">
        <v>27</v>
      </c>
    </row>
    <row r="48" ht="15.75" hidden="1" customHeight="1">
      <c r="A48" s="65">
        <v>48.0</v>
      </c>
      <c r="B48" s="2" t="s">
        <v>194</v>
      </c>
      <c r="C48" s="4" t="s">
        <v>159</v>
      </c>
      <c r="D48" s="4" t="s">
        <v>31</v>
      </c>
      <c r="E48" s="4" t="s">
        <v>18</v>
      </c>
      <c r="F48" s="4" t="s">
        <v>19</v>
      </c>
      <c r="G48" s="4" t="s">
        <v>68</v>
      </c>
    </row>
    <row r="49" ht="15.75" hidden="1" customHeight="1">
      <c r="A49" s="65">
        <v>49.0</v>
      </c>
      <c r="B49" s="2" t="s">
        <v>197</v>
      </c>
      <c r="C49" s="4" t="s">
        <v>198</v>
      </c>
      <c r="D49" s="4" t="s">
        <v>31</v>
      </c>
      <c r="E49" s="4" t="s">
        <v>19</v>
      </c>
      <c r="F49" s="4" t="s">
        <v>19</v>
      </c>
      <c r="G49" s="4" t="s">
        <v>68</v>
      </c>
    </row>
    <row r="50" ht="15.75" hidden="1" customHeight="1">
      <c r="A50" s="65">
        <v>50.0</v>
      </c>
      <c r="B50" s="2" t="s">
        <v>201</v>
      </c>
      <c r="C50" s="4" t="s">
        <v>202</v>
      </c>
      <c r="D50" s="4" t="s">
        <v>31</v>
      </c>
      <c r="E50" s="4" t="s">
        <v>7</v>
      </c>
      <c r="F50" s="4" t="s">
        <v>7</v>
      </c>
      <c r="G50" s="4" t="s">
        <v>68</v>
      </c>
    </row>
    <row r="51" ht="15.75" hidden="1" customHeight="1">
      <c r="A51" s="65">
        <v>51.0</v>
      </c>
      <c r="B51" s="2" t="s">
        <v>203</v>
      </c>
      <c r="C51" s="4" t="s">
        <v>204</v>
      </c>
      <c r="D51" s="4" t="s">
        <v>31</v>
      </c>
      <c r="E51" s="4" t="s">
        <v>18</v>
      </c>
      <c r="F51" s="4" t="s">
        <v>18</v>
      </c>
      <c r="G51" s="4" t="s">
        <v>27</v>
      </c>
    </row>
    <row r="52" ht="15.75" hidden="1" customHeight="1">
      <c r="A52" s="65">
        <v>52.0</v>
      </c>
      <c r="B52" s="2" t="s">
        <v>205</v>
      </c>
      <c r="C52" s="4" t="s">
        <v>165</v>
      </c>
      <c r="D52" s="4" t="s">
        <v>31</v>
      </c>
      <c r="E52" s="4" t="s">
        <v>7</v>
      </c>
      <c r="F52" s="4" t="s">
        <v>7</v>
      </c>
      <c r="G52" s="4" t="s">
        <v>28</v>
      </c>
    </row>
    <row r="53" ht="15.75" hidden="1" customHeight="1">
      <c r="A53" s="65">
        <v>53.0</v>
      </c>
      <c r="B53" s="2" t="s">
        <v>209</v>
      </c>
      <c r="C53" s="4" t="s">
        <v>150</v>
      </c>
      <c r="D53" s="4" t="s">
        <v>31</v>
      </c>
      <c r="E53" s="4" t="s">
        <v>18</v>
      </c>
      <c r="F53" s="4" t="s">
        <v>18</v>
      </c>
      <c r="G53" s="4" t="s">
        <v>27</v>
      </c>
    </row>
    <row r="54" ht="15.75" hidden="1" customHeight="1">
      <c r="A54" s="65">
        <v>54.0</v>
      </c>
      <c r="B54" s="2" t="s">
        <v>211</v>
      </c>
      <c r="C54" s="4" t="s">
        <v>212</v>
      </c>
      <c r="D54" s="4" t="s">
        <v>31</v>
      </c>
      <c r="E54" s="4" t="s">
        <v>18</v>
      </c>
      <c r="F54" s="4" t="s">
        <v>7</v>
      </c>
      <c r="G54" s="4" t="s">
        <v>68</v>
      </c>
    </row>
    <row r="55" ht="15.75" hidden="1" customHeight="1">
      <c r="A55" s="65">
        <v>55.0</v>
      </c>
      <c r="B55" s="2" t="s">
        <v>203</v>
      </c>
      <c r="C55" s="4" t="s">
        <v>204</v>
      </c>
      <c r="D55" s="4" t="s">
        <v>111</v>
      </c>
      <c r="E55" s="4" t="s">
        <v>18</v>
      </c>
      <c r="F55" s="4" t="s">
        <v>18</v>
      </c>
      <c r="G55" s="4" t="s">
        <v>24</v>
      </c>
    </row>
    <row r="56" ht="15.75" hidden="1" customHeight="1">
      <c r="A56" s="65">
        <v>56.0</v>
      </c>
      <c r="B56" s="2" t="s">
        <v>79</v>
      </c>
      <c r="C56" s="4" t="s">
        <v>80</v>
      </c>
      <c r="D56" s="4" t="s">
        <v>32</v>
      </c>
      <c r="E56" s="4" t="s">
        <v>7</v>
      </c>
      <c r="F56" s="4" t="s">
        <v>7</v>
      </c>
      <c r="G56" s="4" t="s">
        <v>27</v>
      </c>
    </row>
    <row r="57" ht="15.75" hidden="1" customHeight="1">
      <c r="A57" s="65">
        <v>57.0</v>
      </c>
      <c r="B57" s="2" t="s">
        <v>219</v>
      </c>
      <c r="C57" s="4" t="s">
        <v>104</v>
      </c>
      <c r="D57" s="4" t="s">
        <v>31</v>
      </c>
      <c r="E57" s="4" t="s">
        <v>18</v>
      </c>
      <c r="F57" s="4" t="s">
        <v>18</v>
      </c>
      <c r="G57" s="4" t="s">
        <v>24</v>
      </c>
    </row>
    <row r="58" ht="15.75" hidden="1" customHeight="1">
      <c r="A58" s="65">
        <v>58.0</v>
      </c>
      <c r="B58" s="2" t="s">
        <v>220</v>
      </c>
      <c r="C58" s="4" t="s">
        <v>221</v>
      </c>
      <c r="D58" s="4" t="s">
        <v>31</v>
      </c>
      <c r="E58" s="4" t="s">
        <v>7</v>
      </c>
      <c r="F58" s="4" t="s">
        <v>7</v>
      </c>
      <c r="G58" s="4"/>
    </row>
    <row r="59" ht="15.75" hidden="1" customHeight="1">
      <c r="A59" s="65">
        <v>59.0</v>
      </c>
      <c r="B59" s="2" t="s">
        <v>62</v>
      </c>
      <c r="C59" s="4" t="s">
        <v>63</v>
      </c>
      <c r="D59" s="4" t="s">
        <v>31</v>
      </c>
      <c r="E59" s="4" t="s">
        <v>7</v>
      </c>
      <c r="F59" s="4" t="s">
        <v>7</v>
      </c>
      <c r="G59" s="4" t="s">
        <v>68</v>
      </c>
    </row>
    <row r="60" ht="15.75" hidden="1" customHeight="1">
      <c r="A60" s="65">
        <v>60.0</v>
      </c>
      <c r="B60" s="2" t="s">
        <v>224</v>
      </c>
      <c r="C60" s="4" t="s">
        <v>225</v>
      </c>
      <c r="D60" s="4" t="s">
        <v>31</v>
      </c>
      <c r="E60" s="4" t="s">
        <v>18</v>
      </c>
      <c r="F60" s="4" t="s">
        <v>18</v>
      </c>
      <c r="G60" s="4" t="s">
        <v>27</v>
      </c>
    </row>
    <row r="61" ht="15.75" hidden="1" customHeight="1">
      <c r="A61" s="65">
        <v>61.0</v>
      </c>
      <c r="B61" s="2" t="s">
        <v>226</v>
      </c>
      <c r="C61" s="4" t="s">
        <v>72</v>
      </c>
      <c r="D61" s="4" t="s">
        <v>31</v>
      </c>
      <c r="E61" s="4" t="s">
        <v>7</v>
      </c>
      <c r="F61" s="4" t="s">
        <v>7</v>
      </c>
      <c r="G61" s="4" t="s">
        <v>28</v>
      </c>
    </row>
    <row r="62" ht="15.75" hidden="1" customHeight="1">
      <c r="A62" s="65">
        <v>62.0</v>
      </c>
      <c r="B62" s="2" t="s">
        <v>228</v>
      </c>
      <c r="C62" s="4" t="s">
        <v>229</v>
      </c>
      <c r="D62" s="4"/>
      <c r="E62" s="4" t="s">
        <v>18</v>
      </c>
      <c r="F62" s="4" t="s">
        <v>7</v>
      </c>
      <c r="G62" s="4" t="s">
        <v>68</v>
      </c>
    </row>
    <row r="63" ht="15.75" hidden="1" customHeight="1">
      <c r="A63" s="65">
        <v>63.0</v>
      </c>
      <c r="B63" s="2" t="s">
        <v>231</v>
      </c>
      <c r="C63" s="4" t="s">
        <v>232</v>
      </c>
      <c r="D63" s="4" t="s">
        <v>31</v>
      </c>
      <c r="E63" s="4" t="s">
        <v>7</v>
      </c>
      <c r="F63" s="4" t="s">
        <v>7</v>
      </c>
      <c r="G63" s="4"/>
    </row>
    <row r="64" ht="15.75" hidden="1" customHeight="1">
      <c r="A64" s="65">
        <v>64.0</v>
      </c>
      <c r="B64" s="2" t="s">
        <v>234</v>
      </c>
      <c r="C64" s="4" t="s">
        <v>235</v>
      </c>
      <c r="D64" s="4" t="s">
        <v>31</v>
      </c>
      <c r="E64" s="4" t="s">
        <v>18</v>
      </c>
      <c r="F64" s="4" t="s">
        <v>18</v>
      </c>
      <c r="G64" s="4" t="s">
        <v>27</v>
      </c>
    </row>
    <row r="65" ht="15.75" hidden="1" customHeight="1">
      <c r="A65" s="65">
        <v>65.0</v>
      </c>
      <c r="B65" s="2" t="s">
        <v>237</v>
      </c>
      <c r="C65" s="4" t="s">
        <v>238</v>
      </c>
      <c r="D65" s="4" t="s">
        <v>31</v>
      </c>
      <c r="E65" s="4" t="s">
        <v>18</v>
      </c>
      <c r="F65" s="4" t="s">
        <v>18</v>
      </c>
      <c r="G65" s="4" t="s">
        <v>27</v>
      </c>
    </row>
    <row r="66" ht="15.75" hidden="1" customHeight="1">
      <c r="A66" s="65">
        <v>66.0</v>
      </c>
      <c r="B66" s="2" t="s">
        <v>158</v>
      </c>
      <c r="C66" s="4" t="s">
        <v>159</v>
      </c>
      <c r="D66" s="4" t="s">
        <v>31</v>
      </c>
      <c r="E66" s="4" t="s">
        <v>18</v>
      </c>
      <c r="F66" s="4" t="s">
        <v>18</v>
      </c>
      <c r="G66" s="4" t="s">
        <v>68</v>
      </c>
    </row>
    <row r="67" ht="15.75" hidden="1" customHeight="1">
      <c r="A67" s="65">
        <v>67.0</v>
      </c>
      <c r="B67" s="2" t="s">
        <v>158</v>
      </c>
      <c r="C67" s="4" t="s">
        <v>159</v>
      </c>
      <c r="D67" s="4" t="s">
        <v>31</v>
      </c>
      <c r="E67" s="4" t="s">
        <v>18</v>
      </c>
      <c r="F67" s="4" t="s">
        <v>18</v>
      </c>
      <c r="G67" s="4" t="s">
        <v>27</v>
      </c>
    </row>
    <row r="68" ht="15.75" hidden="1" customHeight="1">
      <c r="A68" s="65">
        <v>68.0</v>
      </c>
      <c r="B68" s="2" t="s">
        <v>242</v>
      </c>
      <c r="C68" s="4" t="s">
        <v>243</v>
      </c>
      <c r="D68" s="4" t="s">
        <v>31</v>
      </c>
      <c r="E68" s="4" t="s">
        <v>18</v>
      </c>
      <c r="F68" s="4" t="s">
        <v>18</v>
      </c>
      <c r="G68" s="4" t="s">
        <v>244</v>
      </c>
    </row>
    <row r="69" ht="15.75" hidden="1" customHeight="1">
      <c r="A69" s="65">
        <v>69.0</v>
      </c>
      <c r="B69" s="2" t="s">
        <v>141</v>
      </c>
      <c r="C69" s="4" t="s">
        <v>72</v>
      </c>
      <c r="D69" s="4" t="s">
        <v>31</v>
      </c>
      <c r="E69" s="4" t="s">
        <v>18</v>
      </c>
      <c r="F69" s="4" t="s">
        <v>18</v>
      </c>
      <c r="G69" s="4" t="s">
        <v>27</v>
      </c>
    </row>
    <row r="70" ht="15.75" hidden="1" customHeight="1">
      <c r="A70" s="65">
        <v>70.0</v>
      </c>
      <c r="B70" s="2" t="s">
        <v>247</v>
      </c>
      <c r="C70" s="4" t="s">
        <v>72</v>
      </c>
      <c r="D70" s="4" t="s">
        <v>31</v>
      </c>
      <c r="E70" s="4" t="s">
        <v>7</v>
      </c>
      <c r="F70" s="4" t="s">
        <v>7</v>
      </c>
      <c r="G70" s="4" t="s">
        <v>68</v>
      </c>
    </row>
    <row r="71" ht="15.75" hidden="1" customHeight="1">
      <c r="A71" s="65">
        <v>71.0</v>
      </c>
      <c r="B71" s="2" t="s">
        <v>249</v>
      </c>
      <c r="C71" s="4" t="s">
        <v>165</v>
      </c>
      <c r="D71" s="4" t="s">
        <v>31</v>
      </c>
      <c r="E71" s="4" t="s">
        <v>7</v>
      </c>
      <c r="F71" s="4" t="s">
        <v>7</v>
      </c>
      <c r="G71" s="4" t="s">
        <v>28</v>
      </c>
    </row>
    <row r="72" ht="15.75" hidden="1" customHeight="1">
      <c r="A72" s="65">
        <v>72.0</v>
      </c>
      <c r="B72" s="2" t="s">
        <v>62</v>
      </c>
      <c r="C72" s="4" t="s">
        <v>63</v>
      </c>
      <c r="D72" s="4" t="s">
        <v>31</v>
      </c>
      <c r="E72" s="4" t="s">
        <v>18</v>
      </c>
      <c r="F72" s="4" t="s">
        <v>7</v>
      </c>
      <c r="G72" s="4" t="s">
        <v>28</v>
      </c>
    </row>
    <row r="73" ht="15.75" hidden="1" customHeight="1">
      <c r="A73" s="65">
        <v>73.0</v>
      </c>
      <c r="B73" s="2" t="s">
        <v>254</v>
      </c>
      <c r="C73" s="4" t="s">
        <v>255</v>
      </c>
      <c r="D73" s="4" t="s">
        <v>31</v>
      </c>
      <c r="E73" s="4" t="s">
        <v>7</v>
      </c>
      <c r="F73" s="4" t="s">
        <v>7</v>
      </c>
      <c r="G73" s="4" t="s">
        <v>68</v>
      </c>
    </row>
    <row r="74" ht="15.75" hidden="1" customHeight="1">
      <c r="A74" s="65">
        <v>74.0</v>
      </c>
      <c r="B74" s="2" t="s">
        <v>259</v>
      </c>
      <c r="C74" s="4" t="s">
        <v>260</v>
      </c>
      <c r="D74" s="4" t="s">
        <v>31</v>
      </c>
      <c r="E74" s="4" t="s">
        <v>18</v>
      </c>
      <c r="F74" s="4" t="s">
        <v>18</v>
      </c>
      <c r="G74" s="4" t="s">
        <v>27</v>
      </c>
    </row>
    <row r="75" ht="15.75" hidden="1" customHeight="1">
      <c r="A75" s="65">
        <v>75.0</v>
      </c>
      <c r="B75" s="2" t="s">
        <v>219</v>
      </c>
      <c r="C75" s="4" t="s">
        <v>104</v>
      </c>
      <c r="D75" s="4" t="s">
        <v>31</v>
      </c>
      <c r="E75" s="4" t="s">
        <v>18</v>
      </c>
      <c r="F75" s="4" t="s">
        <v>7</v>
      </c>
      <c r="G75" s="4" t="s">
        <v>262</v>
      </c>
    </row>
    <row r="76" ht="15.75" hidden="1" customHeight="1">
      <c r="A76" s="65">
        <v>76.0</v>
      </c>
      <c r="B76" s="2" t="s">
        <v>264</v>
      </c>
      <c r="C76" s="4" t="s">
        <v>104</v>
      </c>
      <c r="D76" s="4" t="s">
        <v>31</v>
      </c>
      <c r="E76" s="4" t="s">
        <v>18</v>
      </c>
      <c r="F76" s="4" t="s">
        <v>18</v>
      </c>
      <c r="G76" s="4" t="s">
        <v>27</v>
      </c>
    </row>
    <row r="77" ht="15.75" hidden="1" customHeight="1">
      <c r="A77" s="65">
        <v>77.0</v>
      </c>
      <c r="B77" s="2" t="s">
        <v>97</v>
      </c>
      <c r="C77" s="4" t="s">
        <v>98</v>
      </c>
      <c r="D77" s="4" t="s">
        <v>31</v>
      </c>
      <c r="E77" s="4" t="s">
        <v>18</v>
      </c>
      <c r="F77" s="4" t="s">
        <v>18</v>
      </c>
      <c r="G77" s="4" t="s">
        <v>68</v>
      </c>
    </row>
    <row r="78" ht="15.75" hidden="1" customHeight="1">
      <c r="A78" s="65">
        <v>78.0</v>
      </c>
      <c r="B78" s="2" t="s">
        <v>267</v>
      </c>
      <c r="C78" s="4" t="s">
        <v>172</v>
      </c>
      <c r="D78" s="4" t="s">
        <v>31</v>
      </c>
      <c r="E78" s="4" t="s">
        <v>19</v>
      </c>
      <c r="F78" s="4" t="s">
        <v>19</v>
      </c>
      <c r="G78" s="4" t="s">
        <v>24</v>
      </c>
    </row>
    <row r="79" ht="15.75" hidden="1" customHeight="1">
      <c r="A79" s="65">
        <v>79.0</v>
      </c>
      <c r="B79" s="2" t="s">
        <v>268</v>
      </c>
      <c r="C79" s="4" t="s">
        <v>260</v>
      </c>
      <c r="D79" s="4" t="s">
        <v>33</v>
      </c>
      <c r="E79" s="4" t="s">
        <v>7</v>
      </c>
      <c r="F79" s="4" t="s">
        <v>7</v>
      </c>
      <c r="G79" s="4" t="s">
        <v>24</v>
      </c>
    </row>
    <row r="80" ht="15.75" hidden="1" customHeight="1">
      <c r="A80" s="65">
        <v>1093.0</v>
      </c>
      <c r="B80" s="2" t="s">
        <v>565</v>
      </c>
      <c r="C80" s="4" t="s">
        <v>566</v>
      </c>
      <c r="D80" s="4" t="s">
        <v>111</v>
      </c>
      <c r="E80" s="4" t="s">
        <v>7</v>
      </c>
      <c r="F80" s="4" t="s">
        <v>7</v>
      </c>
      <c r="G80" s="4"/>
    </row>
    <row r="81" ht="15.75" hidden="1" customHeight="1">
      <c r="A81" s="65">
        <v>81.0</v>
      </c>
      <c r="B81" s="2" t="s">
        <v>273</v>
      </c>
      <c r="C81" s="4" t="s">
        <v>145</v>
      </c>
      <c r="D81" s="4" t="s">
        <v>31</v>
      </c>
      <c r="E81" s="4" t="s">
        <v>18</v>
      </c>
      <c r="F81" s="4" t="s">
        <v>18</v>
      </c>
      <c r="G81" s="4" t="s">
        <v>27</v>
      </c>
    </row>
    <row r="82" ht="15.75" hidden="1" customHeight="1">
      <c r="A82" s="65">
        <v>82.0</v>
      </c>
      <c r="B82" s="2" t="s">
        <v>149</v>
      </c>
      <c r="C82" s="4" t="s">
        <v>150</v>
      </c>
      <c r="D82" s="4" t="s">
        <v>31</v>
      </c>
      <c r="E82" s="4" t="s">
        <v>18</v>
      </c>
      <c r="F82" s="4" t="s">
        <v>18</v>
      </c>
      <c r="G82" s="4" t="s">
        <v>68</v>
      </c>
    </row>
    <row r="83" ht="15.75" hidden="1" customHeight="1">
      <c r="A83" s="65">
        <v>83.0</v>
      </c>
      <c r="B83" s="2" t="s">
        <v>107</v>
      </c>
      <c r="C83" s="4" t="s">
        <v>108</v>
      </c>
      <c r="D83" s="4" t="s">
        <v>31</v>
      </c>
      <c r="E83" s="4" t="s">
        <v>18</v>
      </c>
      <c r="F83" s="4" t="s">
        <v>18</v>
      </c>
      <c r="G83" s="4" t="s">
        <v>127</v>
      </c>
    </row>
    <row r="84" ht="15.75" hidden="1" customHeight="1">
      <c r="A84" s="65">
        <v>84.0</v>
      </c>
      <c r="B84" s="2" t="s">
        <v>278</v>
      </c>
      <c r="C84" s="4" t="s">
        <v>148</v>
      </c>
      <c r="D84" s="4" t="s">
        <v>31</v>
      </c>
      <c r="E84" s="4" t="s">
        <v>18</v>
      </c>
      <c r="F84" s="4" t="s">
        <v>18</v>
      </c>
      <c r="G84" s="4" t="s">
        <v>24</v>
      </c>
    </row>
    <row r="85" ht="15.75" hidden="1" customHeight="1">
      <c r="A85" s="65">
        <v>85.0</v>
      </c>
      <c r="B85" s="2" t="s">
        <v>282</v>
      </c>
      <c r="C85" s="4" t="s">
        <v>283</v>
      </c>
      <c r="D85" s="4" t="s">
        <v>31</v>
      </c>
      <c r="E85" s="4" t="s">
        <v>7</v>
      </c>
      <c r="F85" s="4" t="s">
        <v>19</v>
      </c>
      <c r="G85" s="4" t="s">
        <v>28</v>
      </c>
    </row>
    <row r="86" ht="15.75" hidden="1" customHeight="1">
      <c r="A86" s="65">
        <v>86.0</v>
      </c>
      <c r="B86" s="2" t="s">
        <v>101</v>
      </c>
      <c r="C86" s="4" t="s">
        <v>102</v>
      </c>
      <c r="D86" s="4" t="s">
        <v>31</v>
      </c>
      <c r="E86" s="4" t="s">
        <v>18</v>
      </c>
      <c r="F86" s="4" t="s">
        <v>7</v>
      </c>
      <c r="G86" s="4" t="s">
        <v>68</v>
      </c>
    </row>
    <row r="87" ht="15.75" hidden="1" customHeight="1">
      <c r="A87" s="65">
        <v>87.0</v>
      </c>
      <c r="B87" s="2" t="s">
        <v>97</v>
      </c>
      <c r="C87" s="4" t="s">
        <v>98</v>
      </c>
      <c r="D87" s="4" t="s">
        <v>31</v>
      </c>
      <c r="E87" s="4" t="s">
        <v>18</v>
      </c>
      <c r="F87" s="4" t="s">
        <v>18</v>
      </c>
      <c r="G87" s="4" t="s">
        <v>27</v>
      </c>
    </row>
    <row r="88" ht="15.75" hidden="1" customHeight="1">
      <c r="A88" s="65">
        <v>88.0</v>
      </c>
      <c r="B88" s="2" t="s">
        <v>286</v>
      </c>
      <c r="C88" s="4" t="s">
        <v>148</v>
      </c>
      <c r="D88" s="4" t="s">
        <v>31</v>
      </c>
      <c r="E88" s="4" t="s">
        <v>7</v>
      </c>
      <c r="F88" s="4" t="s">
        <v>7</v>
      </c>
      <c r="G88" s="4" t="s">
        <v>28</v>
      </c>
    </row>
    <row r="89" ht="15.75" hidden="1" customHeight="1">
      <c r="A89" s="65">
        <v>89.0</v>
      </c>
      <c r="B89" s="2" t="s">
        <v>116</v>
      </c>
      <c r="C89" s="4" t="s">
        <v>117</v>
      </c>
      <c r="D89" s="4" t="s">
        <v>32</v>
      </c>
      <c r="E89" s="4" t="s">
        <v>7</v>
      </c>
      <c r="F89" s="4" t="s">
        <v>7</v>
      </c>
      <c r="G89" s="4" t="s">
        <v>27</v>
      </c>
    </row>
    <row r="90" ht="15.75" hidden="1" customHeight="1">
      <c r="A90" s="65">
        <v>90.0</v>
      </c>
      <c r="B90" s="2" t="s">
        <v>289</v>
      </c>
      <c r="C90" s="4" t="s">
        <v>150</v>
      </c>
      <c r="D90" s="4" t="s">
        <v>32</v>
      </c>
      <c r="E90" s="4" t="s">
        <v>18</v>
      </c>
      <c r="F90" s="4" t="s">
        <v>18</v>
      </c>
      <c r="G90" s="4" t="s">
        <v>24</v>
      </c>
    </row>
    <row r="91" ht="15.75" hidden="1" customHeight="1">
      <c r="A91" s="65">
        <v>91.0</v>
      </c>
      <c r="B91" s="2" t="s">
        <v>291</v>
      </c>
      <c r="C91" s="4" t="s">
        <v>155</v>
      </c>
      <c r="D91" s="4" t="s">
        <v>31</v>
      </c>
      <c r="E91" s="4" t="s">
        <v>7</v>
      </c>
      <c r="F91" s="4" t="s">
        <v>7</v>
      </c>
      <c r="G91" s="4" t="s">
        <v>28</v>
      </c>
    </row>
    <row r="92" ht="15.75" hidden="1" customHeight="1">
      <c r="A92" s="65">
        <v>92.0</v>
      </c>
      <c r="B92" s="2" t="s">
        <v>294</v>
      </c>
      <c r="C92" s="4" t="s">
        <v>295</v>
      </c>
      <c r="D92" s="4" t="s">
        <v>31</v>
      </c>
      <c r="E92" s="4" t="s">
        <v>18</v>
      </c>
      <c r="F92" s="4" t="s">
        <v>19</v>
      </c>
      <c r="G92" s="4" t="s">
        <v>24</v>
      </c>
    </row>
    <row r="93" ht="15.75" hidden="1" customHeight="1">
      <c r="A93" s="65">
        <v>93.0</v>
      </c>
      <c r="B93" s="2" t="s">
        <v>298</v>
      </c>
      <c r="C93" s="4" t="s">
        <v>255</v>
      </c>
      <c r="D93" s="4" t="s">
        <v>31</v>
      </c>
      <c r="E93" s="4" t="s">
        <v>7</v>
      </c>
      <c r="F93" s="4" t="s">
        <v>7</v>
      </c>
      <c r="G93" s="4"/>
    </row>
    <row r="94" ht="15.75" hidden="1" customHeight="1">
      <c r="A94" s="65">
        <v>94.0</v>
      </c>
      <c r="B94" s="2" t="s">
        <v>249</v>
      </c>
      <c r="C94" s="4" t="s">
        <v>165</v>
      </c>
      <c r="D94" s="4" t="s">
        <v>31</v>
      </c>
      <c r="E94" s="4" t="s">
        <v>18</v>
      </c>
      <c r="F94" s="4" t="s">
        <v>18</v>
      </c>
      <c r="G94" s="4" t="s">
        <v>127</v>
      </c>
    </row>
    <row r="95" ht="15.75" hidden="1" customHeight="1">
      <c r="A95" s="65">
        <v>95.0</v>
      </c>
      <c r="B95" s="2" t="s">
        <v>302</v>
      </c>
      <c r="C95" s="4" t="s">
        <v>303</v>
      </c>
      <c r="D95" s="4" t="s">
        <v>31</v>
      </c>
      <c r="E95" s="4" t="s">
        <v>18</v>
      </c>
      <c r="F95" s="4" t="s">
        <v>18</v>
      </c>
      <c r="G95" s="4" t="s">
        <v>68</v>
      </c>
    </row>
    <row r="96" ht="15.75" hidden="1" customHeight="1">
      <c r="A96" s="65">
        <v>96.0</v>
      </c>
      <c r="B96" s="2" t="s">
        <v>304</v>
      </c>
      <c r="C96" s="4" t="s">
        <v>150</v>
      </c>
      <c r="D96" s="4" t="s">
        <v>31</v>
      </c>
      <c r="E96" s="4" t="s">
        <v>18</v>
      </c>
      <c r="F96" s="4" t="s">
        <v>18</v>
      </c>
      <c r="G96" s="4" t="s">
        <v>68</v>
      </c>
    </row>
    <row r="97" ht="15.75" hidden="1" customHeight="1">
      <c r="A97" s="65">
        <v>97.0</v>
      </c>
      <c r="B97" s="2" t="s">
        <v>158</v>
      </c>
      <c r="C97" s="4" t="s">
        <v>159</v>
      </c>
      <c r="D97" s="4" t="s">
        <v>31</v>
      </c>
      <c r="E97" s="4" t="s">
        <v>18</v>
      </c>
      <c r="F97" s="4" t="s">
        <v>18</v>
      </c>
      <c r="G97" s="4" t="s">
        <v>27</v>
      </c>
    </row>
    <row r="98" ht="15.75" hidden="1" customHeight="1">
      <c r="A98" s="65">
        <v>98.0</v>
      </c>
      <c r="B98" s="2" t="s">
        <v>306</v>
      </c>
      <c r="C98" s="4" t="s">
        <v>307</v>
      </c>
      <c r="D98" s="4" t="s">
        <v>31</v>
      </c>
      <c r="E98" s="4" t="s">
        <v>18</v>
      </c>
      <c r="F98" s="4" t="s">
        <v>18</v>
      </c>
      <c r="G98" s="4" t="s">
        <v>27</v>
      </c>
    </row>
    <row r="99" ht="15.75" hidden="1" customHeight="1">
      <c r="A99" s="65">
        <v>99.0</v>
      </c>
      <c r="B99" s="2" t="s">
        <v>197</v>
      </c>
      <c r="C99" s="4" t="s">
        <v>198</v>
      </c>
      <c r="D99" s="4" t="s">
        <v>31</v>
      </c>
      <c r="E99" s="4" t="s">
        <v>18</v>
      </c>
      <c r="F99" s="4" t="s">
        <v>18</v>
      </c>
      <c r="G99" s="4" t="s">
        <v>24</v>
      </c>
    </row>
    <row r="100" ht="15.75" hidden="1" customHeight="1">
      <c r="A100" s="65">
        <v>100.0</v>
      </c>
      <c r="B100" s="2" t="s">
        <v>141</v>
      </c>
      <c r="C100" s="4" t="s">
        <v>72</v>
      </c>
      <c r="D100" s="4" t="s">
        <v>31</v>
      </c>
      <c r="E100" s="4" t="s">
        <v>18</v>
      </c>
      <c r="F100" s="4" t="s">
        <v>18</v>
      </c>
      <c r="G100" s="4" t="s">
        <v>68</v>
      </c>
    </row>
    <row r="101" ht="15.75" hidden="1" customHeight="1">
      <c r="A101" s="65">
        <v>101.0</v>
      </c>
      <c r="B101" s="2" t="s">
        <v>312</v>
      </c>
      <c r="C101" s="4" t="s">
        <v>85</v>
      </c>
      <c r="D101" s="4" t="s">
        <v>31</v>
      </c>
      <c r="E101" s="4"/>
      <c r="F101" s="4" t="s">
        <v>7</v>
      </c>
      <c r="G101" s="4" t="s">
        <v>24</v>
      </c>
    </row>
    <row r="102" ht="15.75" hidden="1" customHeight="1">
      <c r="A102" s="65">
        <v>102.0</v>
      </c>
      <c r="B102" s="2" t="s">
        <v>60</v>
      </c>
      <c r="C102" s="4" t="s">
        <v>61</v>
      </c>
      <c r="D102" s="4" t="s">
        <v>31</v>
      </c>
      <c r="E102" s="4" t="s">
        <v>18</v>
      </c>
      <c r="F102" s="4" t="s">
        <v>18</v>
      </c>
      <c r="G102" s="4" t="s">
        <v>68</v>
      </c>
    </row>
    <row r="103" ht="15.75" hidden="1" customHeight="1">
      <c r="A103" s="65">
        <v>851.0</v>
      </c>
      <c r="B103" s="2" t="s">
        <v>623</v>
      </c>
      <c r="C103" s="4" t="s">
        <v>624</v>
      </c>
      <c r="D103" s="4" t="s">
        <v>33</v>
      </c>
      <c r="E103" s="4" t="s">
        <v>18</v>
      </c>
      <c r="F103" s="4" t="s">
        <v>18</v>
      </c>
      <c r="G103" s="4" t="s">
        <v>27</v>
      </c>
    </row>
    <row r="104" ht="15.75" hidden="1" customHeight="1">
      <c r="A104" s="65">
        <v>104.0</v>
      </c>
      <c r="B104" s="2" t="s">
        <v>66</v>
      </c>
      <c r="C104" s="4" t="s">
        <v>67</v>
      </c>
      <c r="D104" s="4" t="s">
        <v>31</v>
      </c>
      <c r="E104" s="4" t="s">
        <v>7</v>
      </c>
      <c r="F104" s="4" t="s">
        <v>7</v>
      </c>
      <c r="G104" s="4" t="s">
        <v>68</v>
      </c>
    </row>
    <row r="105" ht="15.75" customHeight="1">
      <c r="A105" s="65">
        <v>807.0</v>
      </c>
      <c r="B105" s="2" t="s">
        <v>627</v>
      </c>
      <c r="C105" s="4" t="s">
        <v>628</v>
      </c>
      <c r="D105" s="4" t="s">
        <v>35</v>
      </c>
      <c r="E105" s="4" t="s">
        <v>18</v>
      </c>
      <c r="F105" s="4" t="s">
        <v>18</v>
      </c>
      <c r="G105" s="4" t="s">
        <v>27</v>
      </c>
    </row>
    <row r="106" ht="15.75" hidden="1" customHeight="1">
      <c r="A106" s="65">
        <v>106.0</v>
      </c>
      <c r="B106" s="2" t="s">
        <v>320</v>
      </c>
      <c r="C106" s="4" t="s">
        <v>321</v>
      </c>
      <c r="D106" s="4" t="s">
        <v>31</v>
      </c>
      <c r="E106" s="4" t="s">
        <v>7</v>
      </c>
      <c r="F106" s="4" t="s">
        <v>7</v>
      </c>
      <c r="G106" s="4" t="s">
        <v>68</v>
      </c>
    </row>
    <row r="107" ht="15.75" hidden="1" customHeight="1">
      <c r="A107" s="65">
        <v>107.0</v>
      </c>
      <c r="B107" s="2" t="s">
        <v>141</v>
      </c>
      <c r="C107" s="4" t="s">
        <v>72</v>
      </c>
      <c r="D107" s="4" t="s">
        <v>31</v>
      </c>
      <c r="E107" s="4" t="s">
        <v>18</v>
      </c>
      <c r="F107" s="4" t="s">
        <v>7</v>
      </c>
      <c r="G107" s="4" t="s">
        <v>68</v>
      </c>
    </row>
    <row r="108" ht="15.75" hidden="1" customHeight="1">
      <c r="A108" s="65">
        <v>108.0</v>
      </c>
      <c r="B108" s="2" t="s">
        <v>326</v>
      </c>
      <c r="C108" s="4" t="s">
        <v>150</v>
      </c>
      <c r="D108" s="4" t="s">
        <v>31</v>
      </c>
      <c r="E108" s="4" t="s">
        <v>18</v>
      </c>
      <c r="F108" s="4" t="s">
        <v>18</v>
      </c>
      <c r="G108" s="4" t="s">
        <v>127</v>
      </c>
    </row>
    <row r="109" ht="15.75" hidden="1" customHeight="1">
      <c r="A109" s="65">
        <v>1051.0</v>
      </c>
      <c r="B109" s="2" t="s">
        <v>637</v>
      </c>
      <c r="C109" s="4" t="s">
        <v>638</v>
      </c>
      <c r="D109" s="4" t="s">
        <v>31</v>
      </c>
      <c r="E109" s="4" t="s">
        <v>18</v>
      </c>
      <c r="F109" s="4" t="s">
        <v>18</v>
      </c>
      <c r="G109" s="4" t="s">
        <v>27</v>
      </c>
    </row>
    <row r="110" ht="15.75" hidden="1" customHeight="1">
      <c r="A110" s="65">
        <v>762.0</v>
      </c>
      <c r="B110" s="2" t="s">
        <v>640</v>
      </c>
      <c r="C110" s="4" t="s">
        <v>638</v>
      </c>
      <c r="D110" s="4" t="s">
        <v>31</v>
      </c>
      <c r="E110" s="4" t="s">
        <v>18</v>
      </c>
      <c r="F110" s="4" t="s">
        <v>18</v>
      </c>
      <c r="G110" s="4" t="s">
        <v>27</v>
      </c>
    </row>
    <row r="111" ht="15.75" hidden="1" customHeight="1">
      <c r="A111" s="65">
        <v>111.0</v>
      </c>
      <c r="B111" s="2" t="s">
        <v>336</v>
      </c>
      <c r="C111" s="4" t="s">
        <v>337</v>
      </c>
      <c r="D111" s="4" t="s">
        <v>31</v>
      </c>
      <c r="E111" s="4" t="s">
        <v>7</v>
      </c>
      <c r="F111" s="4" t="s">
        <v>7</v>
      </c>
      <c r="G111" s="4" t="s">
        <v>68</v>
      </c>
    </row>
    <row r="112" ht="15.75" hidden="1" customHeight="1">
      <c r="A112" s="65">
        <v>112.0</v>
      </c>
      <c r="B112" s="2" t="s">
        <v>158</v>
      </c>
      <c r="C112" s="4" t="s">
        <v>159</v>
      </c>
      <c r="D112" s="4" t="s">
        <v>31</v>
      </c>
      <c r="E112" s="4" t="s">
        <v>18</v>
      </c>
      <c r="F112" s="4" t="s">
        <v>18</v>
      </c>
      <c r="G112" s="4" t="s">
        <v>27</v>
      </c>
    </row>
    <row r="113" ht="15.75" hidden="1" customHeight="1">
      <c r="A113" s="65">
        <v>113.0</v>
      </c>
      <c r="B113" s="2" t="s">
        <v>342</v>
      </c>
      <c r="C113" s="4" t="s">
        <v>344</v>
      </c>
      <c r="D113" s="4" t="s">
        <v>31</v>
      </c>
      <c r="E113" s="4" t="s">
        <v>7</v>
      </c>
      <c r="F113" s="4" t="s">
        <v>7</v>
      </c>
      <c r="G113" s="4"/>
    </row>
    <row r="114" ht="15.75" hidden="1" customHeight="1">
      <c r="A114" s="65">
        <v>114.0</v>
      </c>
      <c r="B114" s="2" t="s">
        <v>346</v>
      </c>
      <c r="C114" s="4" t="s">
        <v>347</v>
      </c>
      <c r="D114" s="4" t="s">
        <v>31</v>
      </c>
      <c r="E114" s="4" t="s">
        <v>18</v>
      </c>
      <c r="F114" s="4" t="s">
        <v>18</v>
      </c>
      <c r="G114" s="4" t="s">
        <v>68</v>
      </c>
    </row>
    <row r="115" ht="15.75" hidden="1" customHeight="1">
      <c r="A115" s="65">
        <v>115.0</v>
      </c>
      <c r="B115" s="2" t="s">
        <v>316</v>
      </c>
      <c r="C115" s="4" t="s">
        <v>317</v>
      </c>
      <c r="D115" s="4" t="s">
        <v>31</v>
      </c>
      <c r="E115" s="4" t="s">
        <v>18</v>
      </c>
      <c r="F115" s="4" t="s">
        <v>18</v>
      </c>
      <c r="G115" s="4"/>
    </row>
    <row r="116" ht="15.75" hidden="1" customHeight="1">
      <c r="A116" s="65">
        <v>116.0</v>
      </c>
      <c r="B116" s="2" t="s">
        <v>350</v>
      </c>
      <c r="C116" s="4" t="s">
        <v>70</v>
      </c>
      <c r="D116" s="4" t="s">
        <v>31</v>
      </c>
      <c r="E116" s="4" t="s">
        <v>18</v>
      </c>
      <c r="F116" s="4" t="s">
        <v>7</v>
      </c>
      <c r="G116" s="4" t="s">
        <v>68</v>
      </c>
    </row>
    <row r="117" ht="15.75" hidden="1" customHeight="1">
      <c r="A117" s="65">
        <v>117.0</v>
      </c>
      <c r="B117" s="2" t="s">
        <v>354</v>
      </c>
      <c r="C117" s="4" t="s">
        <v>238</v>
      </c>
      <c r="D117" s="4" t="s">
        <v>31</v>
      </c>
      <c r="E117" s="4" t="s">
        <v>18</v>
      </c>
      <c r="F117" s="4" t="s">
        <v>18</v>
      </c>
      <c r="G117" s="4" t="s">
        <v>68</v>
      </c>
    </row>
    <row r="118" ht="15.75" hidden="1" customHeight="1">
      <c r="A118" s="65">
        <v>118.0</v>
      </c>
      <c r="B118" s="2" t="s">
        <v>171</v>
      </c>
      <c r="C118" s="4" t="s">
        <v>172</v>
      </c>
      <c r="D118" s="4"/>
      <c r="E118" s="4" t="s">
        <v>7</v>
      </c>
      <c r="F118" s="4" t="s">
        <v>7</v>
      </c>
      <c r="G118" s="4" t="s">
        <v>68</v>
      </c>
    </row>
    <row r="119" ht="15.75" hidden="1" customHeight="1">
      <c r="A119" s="65">
        <v>119.0</v>
      </c>
      <c r="B119" s="2" t="s">
        <v>362</v>
      </c>
      <c r="C119" s="4" t="s">
        <v>150</v>
      </c>
      <c r="D119" s="4" t="s">
        <v>31</v>
      </c>
      <c r="E119" s="4" t="s">
        <v>18</v>
      </c>
      <c r="F119" s="4" t="s">
        <v>18</v>
      </c>
      <c r="G119" s="4" t="s">
        <v>27</v>
      </c>
    </row>
    <row r="120" ht="15.75" hidden="1" customHeight="1">
      <c r="A120" s="65">
        <v>120.0</v>
      </c>
      <c r="B120" s="2" t="s">
        <v>247</v>
      </c>
      <c r="C120" s="4" t="s">
        <v>72</v>
      </c>
      <c r="D120" s="4" t="s">
        <v>31</v>
      </c>
      <c r="E120" s="4" t="s">
        <v>7</v>
      </c>
      <c r="F120" s="4" t="s">
        <v>19</v>
      </c>
      <c r="G120" s="4"/>
    </row>
    <row r="121" ht="15.75" hidden="1" customHeight="1">
      <c r="A121" s="65">
        <v>121.0</v>
      </c>
      <c r="B121" s="2" t="s">
        <v>368</v>
      </c>
      <c r="C121" s="4" t="s">
        <v>150</v>
      </c>
      <c r="D121" s="4" t="s">
        <v>31</v>
      </c>
      <c r="E121" s="4" t="s">
        <v>18</v>
      </c>
      <c r="F121" s="4" t="s">
        <v>18</v>
      </c>
      <c r="G121" s="4" t="s">
        <v>27</v>
      </c>
    </row>
    <row r="122" ht="15.75" hidden="1" customHeight="1">
      <c r="A122" s="65">
        <v>122.0</v>
      </c>
      <c r="B122" s="2" t="s">
        <v>342</v>
      </c>
      <c r="C122" s="4" t="s">
        <v>344</v>
      </c>
      <c r="D122" s="4" t="s">
        <v>31</v>
      </c>
      <c r="E122" s="4" t="s">
        <v>7</v>
      </c>
      <c r="F122" s="4" t="s">
        <v>7</v>
      </c>
      <c r="G122" s="4" t="s">
        <v>24</v>
      </c>
    </row>
    <row r="123" ht="15.75" hidden="1" customHeight="1">
      <c r="A123" s="65">
        <v>123.0</v>
      </c>
      <c r="B123" s="2" t="s">
        <v>377</v>
      </c>
      <c r="C123" s="4" t="s">
        <v>378</v>
      </c>
      <c r="D123" s="4" t="s">
        <v>31</v>
      </c>
      <c r="E123" s="4" t="s">
        <v>7</v>
      </c>
      <c r="F123" s="4" t="s">
        <v>7</v>
      </c>
      <c r="G123" s="4" t="s">
        <v>68</v>
      </c>
    </row>
    <row r="124" ht="15.75" hidden="1" customHeight="1">
      <c r="A124" s="65">
        <v>125.0</v>
      </c>
      <c r="B124" s="2" t="s">
        <v>386</v>
      </c>
      <c r="C124" s="4" t="s">
        <v>388</v>
      </c>
      <c r="D124" s="4" t="s">
        <v>31</v>
      </c>
      <c r="E124" s="4" t="s">
        <v>18</v>
      </c>
      <c r="F124" s="4" t="s">
        <v>18</v>
      </c>
      <c r="G124" s="4" t="s">
        <v>27</v>
      </c>
    </row>
    <row r="125" ht="15.75" hidden="1" customHeight="1">
      <c r="A125" s="65">
        <v>126.0</v>
      </c>
      <c r="B125" s="2" t="s">
        <v>390</v>
      </c>
      <c r="C125" s="4" t="s">
        <v>391</v>
      </c>
      <c r="D125" s="4" t="s">
        <v>31</v>
      </c>
      <c r="E125" s="4" t="s">
        <v>18</v>
      </c>
      <c r="F125" s="4" t="s">
        <v>18</v>
      </c>
      <c r="G125" s="4" t="s">
        <v>127</v>
      </c>
    </row>
    <row r="126" ht="15.75" hidden="1" customHeight="1">
      <c r="A126" s="65">
        <v>127.0</v>
      </c>
      <c r="B126" s="2" t="s">
        <v>392</v>
      </c>
      <c r="C126" s="4" t="s">
        <v>393</v>
      </c>
      <c r="D126" s="4" t="s">
        <v>32</v>
      </c>
      <c r="E126" s="4" t="s">
        <v>19</v>
      </c>
      <c r="F126" s="4" t="s">
        <v>7</v>
      </c>
      <c r="G126" s="4" t="s">
        <v>68</v>
      </c>
    </row>
    <row r="127" ht="15.75" hidden="1" customHeight="1">
      <c r="A127" s="65">
        <v>128.0</v>
      </c>
      <c r="B127" s="2" t="s">
        <v>211</v>
      </c>
      <c r="C127" s="4" t="s">
        <v>212</v>
      </c>
      <c r="D127" s="4" t="s">
        <v>31</v>
      </c>
      <c r="E127" s="4" t="s">
        <v>7</v>
      </c>
      <c r="F127" s="4" t="s">
        <v>7</v>
      </c>
      <c r="G127" s="4"/>
    </row>
    <row r="128" ht="15.75" hidden="1" customHeight="1">
      <c r="A128" s="65">
        <v>129.0</v>
      </c>
      <c r="B128" s="2" t="s">
        <v>268</v>
      </c>
      <c r="C128" s="4" t="s">
        <v>260</v>
      </c>
      <c r="D128" s="4" t="s">
        <v>31</v>
      </c>
      <c r="E128" s="4" t="s">
        <v>7</v>
      </c>
      <c r="F128" s="4" t="s">
        <v>7</v>
      </c>
      <c r="G128" s="4" t="s">
        <v>68</v>
      </c>
    </row>
    <row r="129" ht="15.75" hidden="1" customHeight="1">
      <c r="A129" s="65">
        <v>130.0</v>
      </c>
      <c r="B129" s="2" t="s">
        <v>398</v>
      </c>
      <c r="C129" s="4" t="s">
        <v>145</v>
      </c>
      <c r="D129" s="4" t="s">
        <v>31</v>
      </c>
      <c r="E129" s="4" t="s">
        <v>18</v>
      </c>
      <c r="F129" s="4" t="s">
        <v>18</v>
      </c>
      <c r="G129" s="4" t="s">
        <v>24</v>
      </c>
    </row>
    <row r="130" ht="15.75" hidden="1" customHeight="1">
      <c r="A130" s="65">
        <v>131.0</v>
      </c>
      <c r="B130" s="2" t="s">
        <v>278</v>
      </c>
      <c r="C130" s="4" t="s">
        <v>148</v>
      </c>
      <c r="D130" s="4" t="s">
        <v>31</v>
      </c>
      <c r="E130" s="4" t="s">
        <v>18</v>
      </c>
      <c r="F130" s="4" t="s">
        <v>19</v>
      </c>
      <c r="G130" s="4" t="s">
        <v>28</v>
      </c>
    </row>
    <row r="131" ht="15.75" hidden="1" customHeight="1">
      <c r="A131" s="65">
        <v>132.0</v>
      </c>
      <c r="B131" s="2" t="s">
        <v>401</v>
      </c>
      <c r="C131" s="4" t="s">
        <v>403</v>
      </c>
      <c r="D131" s="4" t="s">
        <v>33</v>
      </c>
      <c r="E131" s="4" t="s">
        <v>18</v>
      </c>
      <c r="F131" s="4" t="s">
        <v>7</v>
      </c>
      <c r="G131" s="4" t="s">
        <v>68</v>
      </c>
    </row>
    <row r="132" ht="15.75" hidden="1" customHeight="1">
      <c r="A132" s="65">
        <v>1064.0</v>
      </c>
      <c r="B132" s="2" t="s">
        <v>300</v>
      </c>
      <c r="C132" s="4" t="s">
        <v>301</v>
      </c>
      <c r="D132" s="4" t="s">
        <v>31</v>
      </c>
      <c r="E132" s="4" t="s">
        <v>18</v>
      </c>
      <c r="F132" s="4" t="s">
        <v>18</v>
      </c>
      <c r="G132" s="4" t="s">
        <v>27</v>
      </c>
    </row>
    <row r="133" ht="15.75" hidden="1" customHeight="1">
      <c r="A133" s="65">
        <v>479.0</v>
      </c>
      <c r="B133" s="2" t="s">
        <v>656</v>
      </c>
      <c r="C133" s="4" t="s">
        <v>657</v>
      </c>
      <c r="D133" s="4" t="s">
        <v>31</v>
      </c>
      <c r="E133" s="4" t="s">
        <v>18</v>
      </c>
      <c r="F133" s="4" t="s">
        <v>18</v>
      </c>
      <c r="G133" s="4" t="s">
        <v>127</v>
      </c>
    </row>
    <row r="134" ht="15.75" hidden="1" customHeight="1">
      <c r="A134" s="65">
        <v>135.0</v>
      </c>
      <c r="B134" s="2" t="s">
        <v>409</v>
      </c>
      <c r="C134" s="4" t="s">
        <v>72</v>
      </c>
      <c r="D134" s="4" t="s">
        <v>31</v>
      </c>
      <c r="E134" s="4" t="s">
        <v>18</v>
      </c>
      <c r="F134" s="4" t="s">
        <v>19</v>
      </c>
      <c r="G134" s="4" t="s">
        <v>27</v>
      </c>
    </row>
    <row r="135" ht="15.75" hidden="1" customHeight="1">
      <c r="A135" s="65">
        <v>136.0</v>
      </c>
      <c r="B135" s="2" t="s">
        <v>141</v>
      </c>
      <c r="C135" s="4" t="s">
        <v>72</v>
      </c>
      <c r="D135" s="4" t="s">
        <v>31</v>
      </c>
      <c r="E135" s="4" t="s">
        <v>18</v>
      </c>
      <c r="F135" s="4" t="s">
        <v>18</v>
      </c>
      <c r="G135" s="4" t="s">
        <v>68</v>
      </c>
    </row>
    <row r="136" ht="15.75" hidden="1" customHeight="1">
      <c r="A136" s="65">
        <v>137.0</v>
      </c>
      <c r="B136" s="2" t="s">
        <v>422</v>
      </c>
      <c r="C136" s="4" t="s">
        <v>423</v>
      </c>
      <c r="D136" s="4" t="s">
        <v>31</v>
      </c>
      <c r="E136" s="4" t="s">
        <v>18</v>
      </c>
      <c r="F136" s="4" t="s">
        <v>18</v>
      </c>
      <c r="G136" s="4" t="s">
        <v>27</v>
      </c>
    </row>
    <row r="137" ht="15.75" hidden="1" customHeight="1">
      <c r="A137" s="65">
        <v>138.0</v>
      </c>
      <c r="B137" s="2" t="s">
        <v>425</v>
      </c>
      <c r="C137" s="4" t="s">
        <v>337</v>
      </c>
      <c r="D137" s="4" t="s">
        <v>31</v>
      </c>
      <c r="E137" s="4" t="s">
        <v>18</v>
      </c>
      <c r="F137" s="4" t="s">
        <v>18</v>
      </c>
      <c r="G137" s="4" t="s">
        <v>24</v>
      </c>
    </row>
    <row r="138" ht="15.75" hidden="1" customHeight="1">
      <c r="A138" s="65">
        <v>139.0</v>
      </c>
      <c r="B138" s="2" t="s">
        <v>54</v>
      </c>
      <c r="C138" s="4" t="s">
        <v>55</v>
      </c>
      <c r="D138" s="4" t="s">
        <v>31</v>
      </c>
      <c r="E138" s="4" t="s">
        <v>7</v>
      </c>
      <c r="F138" s="4" t="s">
        <v>7</v>
      </c>
      <c r="G138" s="4" t="s">
        <v>68</v>
      </c>
    </row>
    <row r="139" ht="15.75" hidden="1" customHeight="1">
      <c r="A139" s="65">
        <v>140.0</v>
      </c>
      <c r="B139" s="2" t="s">
        <v>60</v>
      </c>
      <c r="C139" s="4" t="s">
        <v>61</v>
      </c>
      <c r="D139" s="4" t="s">
        <v>31</v>
      </c>
      <c r="E139" s="4" t="s">
        <v>18</v>
      </c>
      <c r="F139" s="4" t="s">
        <v>18</v>
      </c>
      <c r="G139" s="4" t="s">
        <v>27</v>
      </c>
    </row>
    <row r="140" ht="15.75" hidden="1" customHeight="1">
      <c r="A140" s="65">
        <v>141.0</v>
      </c>
      <c r="B140" s="2" t="s">
        <v>103</v>
      </c>
      <c r="C140" s="4" t="s">
        <v>104</v>
      </c>
      <c r="D140" s="4" t="s">
        <v>31</v>
      </c>
      <c r="E140" s="4" t="s">
        <v>7</v>
      </c>
      <c r="F140" s="4" t="s">
        <v>7</v>
      </c>
      <c r="G140" s="4"/>
    </row>
    <row r="141" ht="15.75" hidden="1" customHeight="1">
      <c r="A141" s="65">
        <v>142.0</v>
      </c>
      <c r="B141" s="2" t="s">
        <v>430</v>
      </c>
      <c r="C141" s="4" t="s">
        <v>229</v>
      </c>
      <c r="D141" s="4" t="s">
        <v>31</v>
      </c>
      <c r="E141" s="4" t="s">
        <v>18</v>
      </c>
      <c r="F141" s="4" t="s">
        <v>18</v>
      </c>
      <c r="G141" s="4" t="s">
        <v>127</v>
      </c>
    </row>
    <row r="142" ht="15.75" hidden="1" customHeight="1">
      <c r="A142" s="65">
        <v>449.0</v>
      </c>
      <c r="B142" s="2" t="s">
        <v>664</v>
      </c>
      <c r="C142" s="4" t="s">
        <v>665</v>
      </c>
      <c r="D142" s="4" t="s">
        <v>35</v>
      </c>
      <c r="E142" s="4" t="s">
        <v>18</v>
      </c>
      <c r="F142" s="4" t="s">
        <v>18</v>
      </c>
      <c r="G142" s="4" t="s">
        <v>127</v>
      </c>
    </row>
    <row r="143" ht="15.75" hidden="1" customHeight="1">
      <c r="A143" s="65">
        <v>144.0</v>
      </c>
      <c r="B143" s="2" t="s">
        <v>437</v>
      </c>
      <c r="C143" s="4" t="s">
        <v>438</v>
      </c>
      <c r="D143" s="4" t="s">
        <v>31</v>
      </c>
      <c r="E143" s="4" t="s">
        <v>7</v>
      </c>
      <c r="F143" s="4" t="s">
        <v>7</v>
      </c>
      <c r="G143" s="4" t="s">
        <v>68</v>
      </c>
    </row>
    <row r="144" ht="15.75" hidden="1" customHeight="1">
      <c r="A144" s="65">
        <v>145.0</v>
      </c>
      <c r="B144" s="2" t="s">
        <v>442</v>
      </c>
      <c r="C144" s="4" t="s">
        <v>85</v>
      </c>
      <c r="D144" s="4" t="s">
        <v>31</v>
      </c>
      <c r="E144" s="4" t="s">
        <v>18</v>
      </c>
      <c r="F144" s="4" t="s">
        <v>7</v>
      </c>
      <c r="G144" s="4" t="s">
        <v>27</v>
      </c>
    </row>
    <row r="145" ht="15.75" hidden="1" customHeight="1">
      <c r="A145" s="65">
        <v>146.0</v>
      </c>
      <c r="B145" s="2" t="s">
        <v>445</v>
      </c>
      <c r="C145" s="4" t="s">
        <v>446</v>
      </c>
      <c r="D145" s="4" t="s">
        <v>31</v>
      </c>
      <c r="E145" s="4" t="s">
        <v>18</v>
      </c>
      <c r="F145" s="4"/>
      <c r="G145" s="4" t="s">
        <v>68</v>
      </c>
    </row>
    <row r="146" ht="15.75" hidden="1" customHeight="1">
      <c r="A146" s="65">
        <v>147.0</v>
      </c>
      <c r="B146" s="2" t="s">
        <v>448</v>
      </c>
      <c r="C146" s="4" t="s">
        <v>150</v>
      </c>
      <c r="D146" s="4" t="s">
        <v>31</v>
      </c>
      <c r="E146" s="4" t="s">
        <v>18</v>
      </c>
      <c r="F146" s="4" t="s">
        <v>7</v>
      </c>
      <c r="G146" s="4" t="s">
        <v>68</v>
      </c>
    </row>
    <row r="147" ht="15.75" hidden="1" customHeight="1">
      <c r="A147" s="65">
        <v>148.0</v>
      </c>
      <c r="B147" s="2" t="s">
        <v>448</v>
      </c>
      <c r="C147" s="4" t="s">
        <v>150</v>
      </c>
      <c r="D147" s="4" t="s">
        <v>31</v>
      </c>
      <c r="E147" s="4" t="s">
        <v>18</v>
      </c>
      <c r="F147" s="4" t="s">
        <v>18</v>
      </c>
      <c r="G147" s="4" t="s">
        <v>27</v>
      </c>
    </row>
    <row r="148" ht="15.75" hidden="1" customHeight="1">
      <c r="A148" s="65">
        <v>149.0</v>
      </c>
      <c r="B148" s="2" t="s">
        <v>256</v>
      </c>
      <c r="C148" s="4" t="s">
        <v>257</v>
      </c>
      <c r="D148" s="4" t="s">
        <v>31</v>
      </c>
      <c r="E148" s="4" t="s">
        <v>7</v>
      </c>
      <c r="F148" s="4" t="s">
        <v>7</v>
      </c>
      <c r="G148" s="4" t="s">
        <v>68</v>
      </c>
    </row>
    <row r="149" ht="15.75" hidden="1" customHeight="1">
      <c r="A149" s="65">
        <v>1034.0</v>
      </c>
      <c r="B149" s="2" t="s">
        <v>309</v>
      </c>
      <c r="C149" s="4" t="s">
        <v>310</v>
      </c>
      <c r="D149" s="4" t="s">
        <v>31</v>
      </c>
      <c r="E149" s="4" t="s">
        <v>18</v>
      </c>
      <c r="F149" s="4" t="s">
        <v>18</v>
      </c>
      <c r="G149" s="4" t="s">
        <v>27</v>
      </c>
    </row>
    <row r="150" ht="15.75" hidden="1" customHeight="1">
      <c r="A150" s="65">
        <v>151.0</v>
      </c>
      <c r="B150" s="2" t="s">
        <v>288</v>
      </c>
      <c r="C150" s="4" t="s">
        <v>198</v>
      </c>
      <c r="D150" s="4" t="s">
        <v>31</v>
      </c>
      <c r="E150" s="4" t="s">
        <v>19</v>
      </c>
      <c r="F150" s="4" t="s">
        <v>7</v>
      </c>
      <c r="G150" s="4" t="s">
        <v>68</v>
      </c>
    </row>
    <row r="151" ht="15.75" hidden="1" customHeight="1">
      <c r="A151" s="65">
        <v>152.0</v>
      </c>
      <c r="B151" s="2" t="s">
        <v>231</v>
      </c>
      <c r="C151" s="4" t="s">
        <v>232</v>
      </c>
      <c r="D151" s="4" t="s">
        <v>31</v>
      </c>
      <c r="E151" s="4" t="s">
        <v>18</v>
      </c>
      <c r="F151" s="4" t="s">
        <v>18</v>
      </c>
      <c r="G151" s="4" t="s">
        <v>27</v>
      </c>
    </row>
    <row r="152" ht="15.75" hidden="1" customHeight="1">
      <c r="A152" s="65">
        <v>153.0</v>
      </c>
      <c r="B152" s="2" t="s">
        <v>459</v>
      </c>
      <c r="C152" s="4" t="s">
        <v>117</v>
      </c>
      <c r="D152" s="4" t="s">
        <v>31</v>
      </c>
      <c r="E152" s="4" t="s">
        <v>18</v>
      </c>
      <c r="F152" s="4" t="s">
        <v>7</v>
      </c>
      <c r="G152" s="4" t="s">
        <v>28</v>
      </c>
    </row>
    <row r="153" ht="15.75" hidden="1" customHeight="1">
      <c r="A153" s="65">
        <v>154.0</v>
      </c>
      <c r="B153" s="2" t="s">
        <v>389</v>
      </c>
      <c r="C153" s="4" t="s">
        <v>150</v>
      </c>
      <c r="D153" s="4" t="s">
        <v>31</v>
      </c>
      <c r="E153" s="4" t="s">
        <v>18</v>
      </c>
      <c r="F153" s="4" t="s">
        <v>7</v>
      </c>
      <c r="G153" s="4" t="s">
        <v>68</v>
      </c>
    </row>
    <row r="154" ht="15.75" hidden="1" customHeight="1">
      <c r="A154" s="65">
        <v>155.0</v>
      </c>
      <c r="B154" s="2" t="s">
        <v>463</v>
      </c>
      <c r="C154" s="4" t="s">
        <v>165</v>
      </c>
      <c r="D154" s="4" t="s">
        <v>31</v>
      </c>
      <c r="E154" s="4" t="s">
        <v>19</v>
      </c>
      <c r="F154" s="4" t="s">
        <v>7</v>
      </c>
      <c r="G154" s="4" t="s">
        <v>68</v>
      </c>
    </row>
    <row r="155" ht="15.75" hidden="1" customHeight="1">
      <c r="A155" s="65">
        <v>156.0</v>
      </c>
      <c r="B155" s="2" t="s">
        <v>440</v>
      </c>
      <c r="C155" s="4" t="s">
        <v>145</v>
      </c>
      <c r="D155" s="4" t="s">
        <v>111</v>
      </c>
      <c r="E155" s="4" t="s">
        <v>18</v>
      </c>
      <c r="F155" s="4" t="s">
        <v>18</v>
      </c>
      <c r="G155" s="4" t="s">
        <v>127</v>
      </c>
    </row>
    <row r="156" ht="15.75" hidden="1" customHeight="1">
      <c r="A156" s="65">
        <v>157.0</v>
      </c>
      <c r="B156" s="2" t="s">
        <v>467</v>
      </c>
      <c r="C156" s="4" t="s">
        <v>165</v>
      </c>
      <c r="D156" s="4" t="s">
        <v>31</v>
      </c>
      <c r="E156" s="4" t="s">
        <v>7</v>
      </c>
      <c r="F156" s="4" t="s">
        <v>7</v>
      </c>
      <c r="G156" s="4" t="s">
        <v>68</v>
      </c>
    </row>
    <row r="157" ht="15.75" hidden="1" customHeight="1">
      <c r="A157" s="65">
        <v>562.0</v>
      </c>
      <c r="B157" s="2" t="s">
        <v>680</v>
      </c>
      <c r="C157" s="4" t="s">
        <v>681</v>
      </c>
      <c r="D157" s="4" t="s">
        <v>35</v>
      </c>
      <c r="E157" s="4" t="s">
        <v>18</v>
      </c>
      <c r="F157" s="4" t="s">
        <v>18</v>
      </c>
      <c r="G157" s="4" t="s">
        <v>24</v>
      </c>
    </row>
    <row r="158" ht="15.75" hidden="1" customHeight="1">
      <c r="A158" s="65">
        <v>159.0</v>
      </c>
      <c r="B158" s="2" t="s">
        <v>389</v>
      </c>
      <c r="C158" s="4" t="s">
        <v>150</v>
      </c>
      <c r="D158" s="4" t="s">
        <v>31</v>
      </c>
      <c r="E158" s="4" t="s">
        <v>19</v>
      </c>
      <c r="F158" s="4" t="s">
        <v>19</v>
      </c>
      <c r="G158" s="4" t="s">
        <v>28</v>
      </c>
    </row>
    <row r="159" ht="15.75" hidden="1" customHeight="1">
      <c r="A159" s="65">
        <v>160.0</v>
      </c>
      <c r="B159" s="2" t="s">
        <v>184</v>
      </c>
      <c r="C159" s="4" t="s">
        <v>185</v>
      </c>
      <c r="D159" s="4" t="s">
        <v>31</v>
      </c>
      <c r="E159" s="4" t="s">
        <v>18</v>
      </c>
      <c r="F159" s="4" t="s">
        <v>18</v>
      </c>
      <c r="G159" s="4" t="s">
        <v>68</v>
      </c>
    </row>
    <row r="160" ht="15.75" hidden="1" customHeight="1">
      <c r="A160" s="65">
        <v>161.0</v>
      </c>
      <c r="B160" s="2" t="s">
        <v>184</v>
      </c>
      <c r="C160" s="4" t="s">
        <v>185</v>
      </c>
      <c r="D160" s="4" t="s">
        <v>31</v>
      </c>
      <c r="E160" s="4" t="s">
        <v>19</v>
      </c>
      <c r="F160" s="4" t="s">
        <v>19</v>
      </c>
      <c r="G160" s="4" t="s">
        <v>68</v>
      </c>
    </row>
    <row r="161" ht="15.75" hidden="1" customHeight="1">
      <c r="A161" s="65">
        <v>162.0</v>
      </c>
      <c r="B161" s="2" t="s">
        <v>473</v>
      </c>
      <c r="C161" s="4" t="s">
        <v>474</v>
      </c>
      <c r="D161" s="4" t="s">
        <v>31</v>
      </c>
      <c r="E161" s="4" t="s">
        <v>18</v>
      </c>
      <c r="F161" s="4" t="s">
        <v>19</v>
      </c>
      <c r="G161" s="4" t="s">
        <v>127</v>
      </c>
    </row>
    <row r="162" ht="15.75" hidden="1" customHeight="1">
      <c r="A162" s="65">
        <v>163.0</v>
      </c>
      <c r="B162" s="2" t="s">
        <v>342</v>
      </c>
      <c r="C162" s="4" t="s">
        <v>344</v>
      </c>
      <c r="D162" s="4" t="s">
        <v>31</v>
      </c>
      <c r="E162" s="4" t="s">
        <v>18</v>
      </c>
      <c r="F162" s="4" t="s">
        <v>18</v>
      </c>
      <c r="G162" s="4" t="s">
        <v>244</v>
      </c>
    </row>
    <row r="163" ht="15.75" hidden="1" customHeight="1">
      <c r="A163" s="65">
        <v>164.0</v>
      </c>
      <c r="B163" s="2" t="s">
        <v>478</v>
      </c>
      <c r="C163" s="4" t="s">
        <v>479</v>
      </c>
      <c r="D163" s="4" t="s">
        <v>31</v>
      </c>
      <c r="E163" s="4" t="s">
        <v>18</v>
      </c>
      <c r="F163" s="4" t="s">
        <v>18</v>
      </c>
      <c r="G163" s="4" t="s">
        <v>27</v>
      </c>
    </row>
    <row r="164" ht="15.75" hidden="1" customHeight="1">
      <c r="A164" s="65">
        <v>165.0</v>
      </c>
      <c r="B164" s="2" t="s">
        <v>480</v>
      </c>
      <c r="C164" s="4" t="s">
        <v>481</v>
      </c>
      <c r="D164" s="4" t="s">
        <v>32</v>
      </c>
      <c r="E164" s="4" t="s">
        <v>18</v>
      </c>
      <c r="F164" s="4" t="s">
        <v>18</v>
      </c>
      <c r="G164" s="4" t="s">
        <v>68</v>
      </c>
    </row>
    <row r="165" ht="15.75" hidden="1" customHeight="1">
      <c r="A165" s="65">
        <v>166.0</v>
      </c>
      <c r="B165" s="2" t="s">
        <v>445</v>
      </c>
      <c r="C165" s="4" t="s">
        <v>446</v>
      </c>
      <c r="D165" s="4" t="s">
        <v>31</v>
      </c>
      <c r="E165" s="4" t="s">
        <v>18</v>
      </c>
      <c r="F165" s="4" t="s">
        <v>18</v>
      </c>
      <c r="G165" s="4" t="s">
        <v>27</v>
      </c>
    </row>
    <row r="166" ht="15.75" hidden="1" customHeight="1">
      <c r="A166" s="65">
        <v>189.0</v>
      </c>
      <c r="B166" s="2" t="s">
        <v>519</v>
      </c>
      <c r="C166" s="4" t="s">
        <v>520</v>
      </c>
      <c r="D166" s="4" t="s">
        <v>111</v>
      </c>
      <c r="E166" s="4" t="s">
        <v>18</v>
      </c>
      <c r="F166" s="4" t="s">
        <v>19</v>
      </c>
      <c r="G166" s="4" t="s">
        <v>27</v>
      </c>
    </row>
    <row r="167" ht="15.75" hidden="1" customHeight="1">
      <c r="A167" s="65">
        <v>168.0</v>
      </c>
      <c r="B167" s="2" t="s">
        <v>477</v>
      </c>
      <c r="C167" s="4" t="s">
        <v>221</v>
      </c>
      <c r="D167" s="4" t="s">
        <v>31</v>
      </c>
      <c r="E167" s="4" t="s">
        <v>18</v>
      </c>
      <c r="F167" s="4" t="s">
        <v>18</v>
      </c>
      <c r="G167" s="4" t="s">
        <v>27</v>
      </c>
    </row>
    <row r="168" ht="15.75" hidden="1" customHeight="1">
      <c r="A168" s="65">
        <v>169.0</v>
      </c>
      <c r="B168" s="2" t="s">
        <v>487</v>
      </c>
      <c r="C168" s="4" t="s">
        <v>145</v>
      </c>
      <c r="D168" s="4" t="s">
        <v>31</v>
      </c>
      <c r="E168" s="4" t="s">
        <v>18</v>
      </c>
      <c r="F168" s="4" t="s">
        <v>7</v>
      </c>
      <c r="G168" s="4" t="s">
        <v>127</v>
      </c>
    </row>
    <row r="169" ht="15.75" hidden="1" customHeight="1">
      <c r="A169" s="65">
        <v>170.0</v>
      </c>
      <c r="B169" s="2" t="s">
        <v>488</v>
      </c>
      <c r="C169" s="4" t="s">
        <v>489</v>
      </c>
      <c r="D169" s="4" t="s">
        <v>31</v>
      </c>
      <c r="E169" s="4" t="s">
        <v>7</v>
      </c>
      <c r="F169" s="4" t="s">
        <v>7</v>
      </c>
      <c r="G169" s="4" t="s">
        <v>28</v>
      </c>
    </row>
    <row r="170" ht="15.75" hidden="1" customHeight="1">
      <c r="A170" s="65">
        <v>171.0</v>
      </c>
      <c r="B170" s="2" t="s">
        <v>491</v>
      </c>
      <c r="C170" s="4" t="s">
        <v>159</v>
      </c>
      <c r="D170" s="4" t="s">
        <v>31</v>
      </c>
      <c r="E170" s="4" t="s">
        <v>7</v>
      </c>
      <c r="F170" s="4" t="s">
        <v>7</v>
      </c>
      <c r="G170" s="4" t="s">
        <v>28</v>
      </c>
    </row>
    <row r="171" ht="15.75" hidden="1" customHeight="1">
      <c r="A171" s="65">
        <v>172.0</v>
      </c>
      <c r="B171" s="2" t="s">
        <v>493</v>
      </c>
      <c r="C171" s="4" t="s">
        <v>494</v>
      </c>
      <c r="D171" s="4" t="s">
        <v>111</v>
      </c>
      <c r="E171" s="4" t="s">
        <v>18</v>
      </c>
      <c r="F171" s="4" t="s">
        <v>18</v>
      </c>
      <c r="G171" s="4" t="s">
        <v>68</v>
      </c>
    </row>
    <row r="172" ht="15.75" hidden="1" customHeight="1">
      <c r="A172" s="65">
        <v>173.0</v>
      </c>
      <c r="B172" s="2" t="s">
        <v>496</v>
      </c>
      <c r="C172" s="4" t="s">
        <v>150</v>
      </c>
      <c r="D172" s="4" t="s">
        <v>31</v>
      </c>
      <c r="E172" s="4" t="s">
        <v>18</v>
      </c>
      <c r="F172" s="4" t="s">
        <v>18</v>
      </c>
      <c r="G172" s="4" t="s">
        <v>68</v>
      </c>
    </row>
    <row r="173" ht="15.75" hidden="1" customHeight="1">
      <c r="A173" s="65">
        <v>203.0</v>
      </c>
      <c r="B173" s="2" t="s">
        <v>519</v>
      </c>
      <c r="C173" s="4" t="s">
        <v>520</v>
      </c>
      <c r="D173" s="4" t="s">
        <v>111</v>
      </c>
      <c r="E173" s="4" t="s">
        <v>18</v>
      </c>
      <c r="F173" s="4" t="s">
        <v>18</v>
      </c>
      <c r="G173" s="4" t="s">
        <v>27</v>
      </c>
    </row>
    <row r="174" ht="15.75" hidden="1" customHeight="1">
      <c r="A174" s="65">
        <v>175.0</v>
      </c>
      <c r="B174" s="2" t="s">
        <v>247</v>
      </c>
      <c r="C174" s="4" t="s">
        <v>72</v>
      </c>
      <c r="D174" s="4" t="s">
        <v>31</v>
      </c>
      <c r="E174" s="4" t="s">
        <v>19</v>
      </c>
      <c r="F174" s="4" t="s">
        <v>7</v>
      </c>
      <c r="G174" s="4" t="s">
        <v>68</v>
      </c>
    </row>
    <row r="175" ht="15.75" hidden="1" customHeight="1">
      <c r="A175" s="65">
        <v>176.0</v>
      </c>
      <c r="B175" s="2" t="s">
        <v>368</v>
      </c>
      <c r="C175" s="4" t="s">
        <v>150</v>
      </c>
      <c r="D175" s="4" t="s">
        <v>31</v>
      </c>
      <c r="E175" s="4" t="s">
        <v>18</v>
      </c>
      <c r="F175" s="4" t="s">
        <v>18</v>
      </c>
      <c r="G175" s="4" t="s">
        <v>27</v>
      </c>
    </row>
    <row r="176" ht="15.75" hidden="1" customHeight="1">
      <c r="A176" s="65">
        <v>206.0</v>
      </c>
      <c r="B176" s="2" t="s">
        <v>519</v>
      </c>
      <c r="C176" s="4" t="s">
        <v>520</v>
      </c>
      <c r="D176" s="4" t="s">
        <v>111</v>
      </c>
      <c r="E176" s="4" t="s">
        <v>18</v>
      </c>
      <c r="F176" s="4" t="s">
        <v>18</v>
      </c>
      <c r="G176" s="4" t="s">
        <v>27</v>
      </c>
    </row>
    <row r="177" ht="15.75" hidden="1" customHeight="1">
      <c r="A177" s="65">
        <v>814.0</v>
      </c>
      <c r="B177" s="2" t="s">
        <v>695</v>
      </c>
      <c r="C177" s="4" t="s">
        <v>696</v>
      </c>
      <c r="D177" s="4" t="s">
        <v>31</v>
      </c>
      <c r="E177" s="4" t="s">
        <v>18</v>
      </c>
      <c r="F177" s="4" t="s">
        <v>18</v>
      </c>
      <c r="G177" s="4" t="s">
        <v>24</v>
      </c>
    </row>
    <row r="178" ht="15.75" hidden="1" customHeight="1">
      <c r="A178" s="65">
        <v>179.0</v>
      </c>
      <c r="B178" s="2" t="s">
        <v>472</v>
      </c>
      <c r="C178" s="4" t="s">
        <v>455</v>
      </c>
      <c r="D178" s="4" t="s">
        <v>31</v>
      </c>
      <c r="E178" s="4" t="s">
        <v>18</v>
      </c>
      <c r="F178" s="4" t="s">
        <v>7</v>
      </c>
      <c r="G178" s="4"/>
    </row>
    <row r="179" ht="15.75" hidden="1" customHeight="1">
      <c r="A179" s="65">
        <v>180.0</v>
      </c>
      <c r="B179" s="2" t="s">
        <v>326</v>
      </c>
      <c r="C179" s="4" t="s">
        <v>150</v>
      </c>
      <c r="D179" s="4" t="s">
        <v>31</v>
      </c>
      <c r="E179" s="4" t="s">
        <v>18</v>
      </c>
      <c r="F179" s="4" t="s">
        <v>18</v>
      </c>
      <c r="G179" s="4" t="s">
        <v>27</v>
      </c>
    </row>
    <row r="180" ht="15.75" hidden="1" customHeight="1">
      <c r="A180" s="65">
        <v>181.0</v>
      </c>
      <c r="B180" s="2" t="s">
        <v>454</v>
      </c>
      <c r="C180" s="4" t="s">
        <v>455</v>
      </c>
      <c r="D180" s="4" t="s">
        <v>31</v>
      </c>
      <c r="E180" s="4" t="s">
        <v>19</v>
      </c>
      <c r="F180" s="4" t="s">
        <v>7</v>
      </c>
      <c r="G180" s="4" t="s">
        <v>68</v>
      </c>
    </row>
    <row r="181" ht="15.75" hidden="1" customHeight="1">
      <c r="A181" s="65">
        <v>182.0</v>
      </c>
      <c r="B181" s="2" t="s">
        <v>511</v>
      </c>
      <c r="C181" s="4" t="s">
        <v>148</v>
      </c>
      <c r="D181" s="4" t="s">
        <v>31</v>
      </c>
      <c r="E181" s="4" t="s">
        <v>18</v>
      </c>
      <c r="F181" s="4" t="s">
        <v>18</v>
      </c>
      <c r="G181" s="4" t="s">
        <v>27</v>
      </c>
    </row>
    <row r="182" ht="15.75" hidden="1" customHeight="1">
      <c r="A182" s="65">
        <v>183.0</v>
      </c>
      <c r="B182" s="2" t="s">
        <v>277</v>
      </c>
      <c r="C182" s="4" t="s">
        <v>276</v>
      </c>
      <c r="D182" s="4" t="s">
        <v>31</v>
      </c>
      <c r="E182" s="4" t="s">
        <v>7</v>
      </c>
      <c r="F182" s="4" t="s">
        <v>7</v>
      </c>
      <c r="G182" s="4" t="s">
        <v>68</v>
      </c>
    </row>
    <row r="183" ht="15.75" hidden="1" customHeight="1">
      <c r="A183" s="65">
        <v>184.0</v>
      </c>
      <c r="B183" s="2" t="s">
        <v>54</v>
      </c>
      <c r="C183" s="4" t="s">
        <v>55</v>
      </c>
      <c r="D183" s="4" t="s">
        <v>31</v>
      </c>
      <c r="E183" s="4" t="s">
        <v>7</v>
      </c>
      <c r="F183" s="4" t="s">
        <v>7</v>
      </c>
      <c r="G183" s="4"/>
    </row>
    <row r="184" ht="15.75" hidden="1" customHeight="1">
      <c r="A184" s="65">
        <v>185.0</v>
      </c>
      <c r="B184" s="2" t="s">
        <v>514</v>
      </c>
      <c r="C184" s="4" t="s">
        <v>80</v>
      </c>
      <c r="D184" s="4" t="s">
        <v>31</v>
      </c>
      <c r="E184" s="4" t="s">
        <v>18</v>
      </c>
      <c r="F184" s="4" t="s">
        <v>18</v>
      </c>
      <c r="G184" s="4" t="s">
        <v>68</v>
      </c>
    </row>
    <row r="185" ht="15.75" hidden="1" customHeight="1">
      <c r="A185" s="65">
        <v>186.0</v>
      </c>
      <c r="B185" s="2" t="s">
        <v>335</v>
      </c>
      <c r="C185" s="4" t="s">
        <v>257</v>
      </c>
      <c r="D185" s="4" t="s">
        <v>31</v>
      </c>
      <c r="E185" s="4" t="s">
        <v>18</v>
      </c>
      <c r="F185" s="4" t="s">
        <v>18</v>
      </c>
      <c r="G185" s="4"/>
    </row>
    <row r="186" ht="15.75" hidden="1" customHeight="1">
      <c r="A186" s="65">
        <v>187.0</v>
      </c>
      <c r="B186" s="2" t="s">
        <v>464</v>
      </c>
      <c r="C186" s="4" t="s">
        <v>455</v>
      </c>
      <c r="D186" s="4" t="s">
        <v>31</v>
      </c>
      <c r="E186" s="4" t="s">
        <v>18</v>
      </c>
      <c r="F186" s="4" t="s">
        <v>7</v>
      </c>
      <c r="G186" s="4" t="s">
        <v>68</v>
      </c>
    </row>
    <row r="187" ht="15.75" hidden="1" customHeight="1">
      <c r="A187" s="65">
        <v>494.0</v>
      </c>
      <c r="B187" s="2" t="s">
        <v>704</v>
      </c>
      <c r="C187" s="4" t="s">
        <v>705</v>
      </c>
      <c r="D187" s="4" t="s">
        <v>111</v>
      </c>
      <c r="E187" s="4" t="s">
        <v>18</v>
      </c>
      <c r="F187" s="4" t="s">
        <v>18</v>
      </c>
      <c r="G187" s="4" t="s">
        <v>27</v>
      </c>
    </row>
    <row r="188" ht="15.75" hidden="1" customHeight="1">
      <c r="A188" s="65">
        <v>883.0</v>
      </c>
      <c r="B188" s="2" t="s">
        <v>707</v>
      </c>
      <c r="C188" s="4" t="s">
        <v>705</v>
      </c>
      <c r="D188" s="4" t="s">
        <v>33</v>
      </c>
      <c r="E188" s="4" t="s">
        <v>18</v>
      </c>
      <c r="F188" s="4" t="s">
        <v>18</v>
      </c>
      <c r="G188" s="4" t="s">
        <v>27</v>
      </c>
    </row>
    <row r="189" ht="15.75" hidden="1" customHeight="1">
      <c r="A189" s="65">
        <v>190.0</v>
      </c>
      <c r="B189" s="2" t="s">
        <v>511</v>
      </c>
      <c r="C189" s="4" t="s">
        <v>148</v>
      </c>
      <c r="D189" s="4" t="s">
        <v>32</v>
      </c>
      <c r="E189" s="4" t="s">
        <v>7</v>
      </c>
      <c r="F189" s="4" t="s">
        <v>7</v>
      </c>
      <c r="G189" s="4"/>
    </row>
    <row r="190" ht="15.75" hidden="1" customHeight="1">
      <c r="A190" s="65">
        <v>191.0</v>
      </c>
      <c r="B190" s="2" t="s">
        <v>164</v>
      </c>
      <c r="C190" s="4" t="s">
        <v>165</v>
      </c>
      <c r="D190" s="4" t="s">
        <v>31</v>
      </c>
      <c r="E190" s="4" t="s">
        <v>18</v>
      </c>
      <c r="F190" s="4" t="s">
        <v>18</v>
      </c>
      <c r="G190" s="4" t="s">
        <v>68</v>
      </c>
    </row>
    <row r="191" ht="15.75" hidden="1" customHeight="1">
      <c r="A191" s="65">
        <v>192.0</v>
      </c>
      <c r="B191" s="2" t="s">
        <v>54</v>
      </c>
      <c r="C191" s="4" t="s">
        <v>55</v>
      </c>
      <c r="D191" s="4" t="s">
        <v>31</v>
      </c>
      <c r="E191" s="4" t="s">
        <v>18</v>
      </c>
      <c r="F191" s="4" t="s">
        <v>18</v>
      </c>
      <c r="G191" s="4" t="s">
        <v>68</v>
      </c>
    </row>
    <row r="192" ht="15.75" hidden="1" customHeight="1">
      <c r="A192" s="65">
        <v>193.0</v>
      </c>
      <c r="B192" s="2" t="s">
        <v>211</v>
      </c>
      <c r="C192" s="4" t="s">
        <v>212</v>
      </c>
      <c r="D192" s="4" t="s">
        <v>31</v>
      </c>
      <c r="E192" s="4" t="s">
        <v>18</v>
      </c>
      <c r="F192" s="4" t="s">
        <v>18</v>
      </c>
      <c r="G192" s="4" t="s">
        <v>27</v>
      </c>
    </row>
    <row r="193" ht="15.75" hidden="1" customHeight="1">
      <c r="A193" s="65">
        <v>194.0</v>
      </c>
      <c r="B193" s="2" t="s">
        <v>526</v>
      </c>
      <c r="C193" s="4" t="s">
        <v>527</v>
      </c>
      <c r="D193" s="4" t="s">
        <v>31</v>
      </c>
      <c r="E193" s="4" t="s">
        <v>7</v>
      </c>
      <c r="F193" s="4" t="s">
        <v>7</v>
      </c>
      <c r="G193" s="4" t="s">
        <v>28</v>
      </c>
    </row>
    <row r="194" ht="15.75" hidden="1" customHeight="1">
      <c r="A194" s="65">
        <v>195.0</v>
      </c>
      <c r="B194" s="2" t="s">
        <v>478</v>
      </c>
      <c r="C194" s="4" t="s">
        <v>479</v>
      </c>
      <c r="D194" s="4" t="s">
        <v>31</v>
      </c>
      <c r="E194" s="4" t="s">
        <v>18</v>
      </c>
      <c r="F194" s="4" t="s">
        <v>18</v>
      </c>
      <c r="G194" s="4" t="s">
        <v>68</v>
      </c>
    </row>
    <row r="195" ht="15.75" hidden="1" customHeight="1">
      <c r="A195" s="65">
        <v>196.0</v>
      </c>
      <c r="B195" s="2" t="s">
        <v>158</v>
      </c>
      <c r="C195" s="4" t="s">
        <v>159</v>
      </c>
      <c r="D195" s="4" t="s">
        <v>31</v>
      </c>
      <c r="E195" s="4" t="s">
        <v>18</v>
      </c>
      <c r="F195" s="4" t="s">
        <v>7</v>
      </c>
      <c r="G195" s="4" t="s">
        <v>27</v>
      </c>
    </row>
    <row r="196" ht="15.75" hidden="1" customHeight="1">
      <c r="A196" s="65">
        <v>901.0</v>
      </c>
      <c r="B196" s="2" t="s">
        <v>714</v>
      </c>
      <c r="C196" s="4" t="s">
        <v>705</v>
      </c>
      <c r="D196" s="4" t="s">
        <v>31</v>
      </c>
      <c r="E196" s="4" t="s">
        <v>18</v>
      </c>
      <c r="F196" s="4" t="s">
        <v>18</v>
      </c>
      <c r="G196" s="4" t="s">
        <v>27</v>
      </c>
    </row>
    <row r="197" ht="15.75" hidden="1" customHeight="1">
      <c r="A197" s="65">
        <v>198.0</v>
      </c>
      <c r="B197" s="2" t="s">
        <v>531</v>
      </c>
      <c r="C197" s="4" t="s">
        <v>532</v>
      </c>
      <c r="D197" s="4" t="s">
        <v>31</v>
      </c>
      <c r="E197" s="4" t="s">
        <v>7</v>
      </c>
      <c r="F197" s="4" t="s">
        <v>7</v>
      </c>
      <c r="G197" s="4" t="s">
        <v>68</v>
      </c>
    </row>
    <row r="198" ht="15.75" hidden="1" customHeight="1">
      <c r="A198" s="65">
        <v>199.0</v>
      </c>
      <c r="B198" s="2" t="s">
        <v>205</v>
      </c>
      <c r="C198" s="4" t="s">
        <v>165</v>
      </c>
      <c r="D198" s="4" t="s">
        <v>31</v>
      </c>
      <c r="E198" s="4" t="s">
        <v>7</v>
      </c>
      <c r="F198" s="4" t="s">
        <v>19</v>
      </c>
      <c r="G198" s="4" t="s">
        <v>68</v>
      </c>
    </row>
    <row r="199" ht="15.75" hidden="1" customHeight="1">
      <c r="A199" s="65">
        <v>200.0</v>
      </c>
      <c r="B199" s="2" t="s">
        <v>256</v>
      </c>
      <c r="C199" s="4" t="s">
        <v>257</v>
      </c>
      <c r="D199" s="4" t="s">
        <v>31</v>
      </c>
      <c r="E199" s="4" t="s">
        <v>7</v>
      </c>
      <c r="F199" s="4" t="s">
        <v>7</v>
      </c>
      <c r="G199" s="4" t="s">
        <v>24</v>
      </c>
    </row>
    <row r="200" ht="15.75" hidden="1" customHeight="1">
      <c r="A200" s="65">
        <v>201.0</v>
      </c>
      <c r="B200" s="2" t="s">
        <v>427</v>
      </c>
      <c r="C200" s="4" t="s">
        <v>337</v>
      </c>
      <c r="D200" s="4" t="s">
        <v>31</v>
      </c>
      <c r="E200" s="4" t="s">
        <v>18</v>
      </c>
      <c r="F200" s="4" t="s">
        <v>7</v>
      </c>
      <c r="G200" s="4" t="s">
        <v>68</v>
      </c>
    </row>
    <row r="201" ht="15.75" hidden="1" customHeight="1">
      <c r="A201" s="65">
        <v>922.0</v>
      </c>
      <c r="B201" s="2" t="s">
        <v>707</v>
      </c>
      <c r="C201" s="4" t="s">
        <v>705</v>
      </c>
      <c r="D201" s="4" t="s">
        <v>33</v>
      </c>
      <c r="E201" s="4" t="s">
        <v>18</v>
      </c>
      <c r="F201" s="4" t="s">
        <v>18</v>
      </c>
      <c r="G201" s="4" t="s">
        <v>27</v>
      </c>
    </row>
    <row r="202" ht="15.75" hidden="1" customHeight="1">
      <c r="A202" s="65">
        <v>924.0</v>
      </c>
      <c r="B202" s="2" t="s">
        <v>707</v>
      </c>
      <c r="C202" s="4" t="s">
        <v>705</v>
      </c>
      <c r="D202" s="4" t="s">
        <v>31</v>
      </c>
      <c r="E202" s="4" t="s">
        <v>18</v>
      </c>
      <c r="F202" s="4" t="s">
        <v>18</v>
      </c>
      <c r="G202" s="4" t="s">
        <v>24</v>
      </c>
    </row>
    <row r="203" ht="15.75" hidden="1" customHeight="1">
      <c r="A203" s="65">
        <v>204.0</v>
      </c>
      <c r="B203" s="2" t="s">
        <v>538</v>
      </c>
      <c r="C203" s="4" t="s">
        <v>539</v>
      </c>
      <c r="D203" s="4" t="s">
        <v>31</v>
      </c>
      <c r="E203" s="4" t="s">
        <v>7</v>
      </c>
      <c r="F203" s="4" t="s">
        <v>7</v>
      </c>
      <c r="G203" s="4"/>
    </row>
    <row r="204" ht="15.75" hidden="1" customHeight="1">
      <c r="A204" s="65">
        <v>205.0</v>
      </c>
      <c r="B204" s="2" t="s">
        <v>472</v>
      </c>
      <c r="C204" s="4" t="s">
        <v>455</v>
      </c>
      <c r="D204" s="4" t="s">
        <v>31</v>
      </c>
      <c r="E204" s="4" t="s">
        <v>7</v>
      </c>
      <c r="F204" s="4" t="s">
        <v>7</v>
      </c>
      <c r="G204" s="4" t="s">
        <v>68</v>
      </c>
    </row>
    <row r="205" ht="15.75" hidden="1" customHeight="1">
      <c r="A205" s="65">
        <v>930.0</v>
      </c>
      <c r="B205" s="2" t="s">
        <v>720</v>
      </c>
      <c r="C205" s="4" t="s">
        <v>721</v>
      </c>
      <c r="D205" s="4" t="s">
        <v>31</v>
      </c>
      <c r="E205" s="4" t="s">
        <v>18</v>
      </c>
      <c r="F205" s="4" t="s">
        <v>18</v>
      </c>
      <c r="G205" s="4" t="s">
        <v>27</v>
      </c>
    </row>
    <row r="206" ht="15.75" hidden="1" customHeight="1">
      <c r="A206" s="65">
        <v>207.0</v>
      </c>
      <c r="B206" s="2" t="s">
        <v>289</v>
      </c>
      <c r="C206" s="4" t="s">
        <v>150</v>
      </c>
      <c r="D206" s="4" t="s">
        <v>31</v>
      </c>
      <c r="E206" s="4" t="s">
        <v>7</v>
      </c>
      <c r="F206" s="4" t="s">
        <v>7</v>
      </c>
      <c r="G206" s="4"/>
    </row>
    <row r="207" ht="15.75" hidden="1" customHeight="1">
      <c r="A207" s="65">
        <v>208.0</v>
      </c>
      <c r="B207" s="2" t="s">
        <v>69</v>
      </c>
      <c r="C207" s="4" t="s">
        <v>70</v>
      </c>
      <c r="D207" s="4" t="s">
        <v>31</v>
      </c>
      <c r="E207" s="4" t="s">
        <v>18</v>
      </c>
      <c r="F207" s="4" t="s">
        <v>18</v>
      </c>
      <c r="G207" s="4" t="s">
        <v>27</v>
      </c>
    </row>
    <row r="208" ht="15.75" hidden="1" customHeight="1">
      <c r="A208" s="65">
        <v>1114.0</v>
      </c>
      <c r="B208" s="2" t="s">
        <v>724</v>
      </c>
      <c r="C208" s="4" t="s">
        <v>726</v>
      </c>
      <c r="D208" s="4" t="s">
        <v>111</v>
      </c>
      <c r="E208" s="4" t="s">
        <v>18</v>
      </c>
      <c r="F208" s="4" t="s">
        <v>18</v>
      </c>
      <c r="G208" s="4" t="s">
        <v>24</v>
      </c>
    </row>
    <row r="209" ht="15.75" hidden="1" customHeight="1">
      <c r="A209" s="65">
        <v>210.0</v>
      </c>
      <c r="B209" s="2" t="s">
        <v>386</v>
      </c>
      <c r="C209" s="4" t="s">
        <v>388</v>
      </c>
      <c r="D209" s="4" t="s">
        <v>31</v>
      </c>
      <c r="E209" s="4" t="s">
        <v>18</v>
      </c>
      <c r="F209" s="4" t="s">
        <v>18</v>
      </c>
      <c r="G209" s="4" t="s">
        <v>27</v>
      </c>
    </row>
    <row r="210" ht="15.75" hidden="1" customHeight="1">
      <c r="A210" s="65">
        <v>211.0</v>
      </c>
      <c r="B210" s="2" t="s">
        <v>259</v>
      </c>
      <c r="C210" s="4" t="s">
        <v>260</v>
      </c>
      <c r="D210" s="4" t="s">
        <v>31</v>
      </c>
      <c r="E210" s="4" t="s">
        <v>18</v>
      </c>
      <c r="F210" s="4" t="s">
        <v>19</v>
      </c>
      <c r="G210" s="4" t="s">
        <v>68</v>
      </c>
    </row>
    <row r="211" ht="15.75" hidden="1" customHeight="1">
      <c r="A211" s="65">
        <v>212.0</v>
      </c>
      <c r="B211" s="2" t="s">
        <v>296</v>
      </c>
      <c r="C211" s="4" t="s">
        <v>281</v>
      </c>
      <c r="D211" s="4" t="s">
        <v>31</v>
      </c>
      <c r="E211" s="4" t="s">
        <v>18</v>
      </c>
      <c r="F211" s="4" t="s">
        <v>18</v>
      </c>
      <c r="G211" s="4" t="s">
        <v>24</v>
      </c>
    </row>
    <row r="212" ht="15.75" hidden="1" customHeight="1">
      <c r="A212" s="65">
        <v>213.0</v>
      </c>
      <c r="B212" s="2" t="s">
        <v>551</v>
      </c>
      <c r="C212" s="4" t="s">
        <v>229</v>
      </c>
      <c r="D212" s="4" t="s">
        <v>31</v>
      </c>
      <c r="E212" s="4" t="s">
        <v>18</v>
      </c>
      <c r="F212" s="4" t="s">
        <v>18</v>
      </c>
      <c r="G212" s="4" t="s">
        <v>68</v>
      </c>
    </row>
    <row r="213" ht="15.75" hidden="1" customHeight="1">
      <c r="A213" s="65">
        <v>214.0</v>
      </c>
      <c r="B213" s="2" t="s">
        <v>552</v>
      </c>
      <c r="C213" s="4" t="s">
        <v>553</v>
      </c>
      <c r="D213" s="4" t="s">
        <v>32</v>
      </c>
      <c r="E213" s="4" t="s">
        <v>18</v>
      </c>
      <c r="F213" s="4" t="s">
        <v>18</v>
      </c>
      <c r="G213" s="4" t="s">
        <v>68</v>
      </c>
    </row>
    <row r="214" ht="15.75" hidden="1" customHeight="1">
      <c r="A214" s="65">
        <v>1049.0</v>
      </c>
      <c r="B214" s="2" t="s">
        <v>732</v>
      </c>
      <c r="C214" s="4" t="s">
        <v>733</v>
      </c>
      <c r="D214" s="4" t="s">
        <v>35</v>
      </c>
      <c r="E214" s="4" t="s">
        <v>18</v>
      </c>
      <c r="F214" s="4" t="s">
        <v>18</v>
      </c>
      <c r="G214" s="4" t="s">
        <v>24</v>
      </c>
    </row>
    <row r="215" ht="15.75" hidden="1" customHeight="1">
      <c r="A215" s="65">
        <v>216.0</v>
      </c>
      <c r="B215" s="2" t="s">
        <v>491</v>
      </c>
      <c r="C215" s="4" t="s">
        <v>159</v>
      </c>
      <c r="D215" s="4" t="s">
        <v>31</v>
      </c>
      <c r="E215" s="4" t="s">
        <v>18</v>
      </c>
      <c r="F215" s="4" t="s">
        <v>19</v>
      </c>
      <c r="G215" s="4" t="s">
        <v>68</v>
      </c>
    </row>
    <row r="216" ht="15.75" hidden="1" customHeight="1">
      <c r="A216" s="65">
        <v>217.0</v>
      </c>
      <c r="B216" s="2" t="s">
        <v>558</v>
      </c>
      <c r="C216" s="4" t="s">
        <v>559</v>
      </c>
      <c r="D216" s="4" t="s">
        <v>31</v>
      </c>
      <c r="E216" s="4" t="s">
        <v>7</v>
      </c>
      <c r="F216" s="4" t="s">
        <v>7</v>
      </c>
      <c r="G216" s="4" t="s">
        <v>68</v>
      </c>
    </row>
    <row r="217" ht="15.75" hidden="1" customHeight="1">
      <c r="A217" s="65">
        <v>218.0</v>
      </c>
      <c r="B217" s="2" t="s">
        <v>562</v>
      </c>
      <c r="C217" s="4" t="s">
        <v>527</v>
      </c>
      <c r="D217" s="4" t="s">
        <v>31</v>
      </c>
      <c r="E217" s="4" t="s">
        <v>18</v>
      </c>
      <c r="F217" s="4" t="s">
        <v>18</v>
      </c>
      <c r="G217" s="4" t="s">
        <v>24</v>
      </c>
    </row>
    <row r="218" ht="15.75" hidden="1" customHeight="1">
      <c r="A218" s="65">
        <v>219.0</v>
      </c>
      <c r="B218" s="2" t="s">
        <v>564</v>
      </c>
      <c r="C218" s="4" t="s">
        <v>70</v>
      </c>
      <c r="D218" s="4" t="s">
        <v>31</v>
      </c>
      <c r="E218" s="4" t="s">
        <v>7</v>
      </c>
      <c r="F218" s="4" t="s">
        <v>7</v>
      </c>
      <c r="G218" s="4" t="s">
        <v>68</v>
      </c>
    </row>
    <row r="219" ht="15.75" hidden="1" customHeight="1">
      <c r="A219" s="65">
        <v>220.0</v>
      </c>
      <c r="B219" s="2" t="s">
        <v>493</v>
      </c>
      <c r="C219" s="4" t="s">
        <v>494</v>
      </c>
      <c r="D219" s="4" t="s">
        <v>31</v>
      </c>
      <c r="E219" s="4" t="s">
        <v>18</v>
      </c>
      <c r="F219" s="4" t="s">
        <v>18</v>
      </c>
      <c r="G219" s="4" t="s">
        <v>68</v>
      </c>
    </row>
    <row r="220" ht="15.75" hidden="1" customHeight="1">
      <c r="A220" s="65">
        <v>188.0</v>
      </c>
      <c r="B220" s="2" t="s">
        <v>516</v>
      </c>
      <c r="C220" s="4" t="s">
        <v>517</v>
      </c>
      <c r="D220" s="4" t="s">
        <v>111</v>
      </c>
      <c r="E220" s="4" t="s">
        <v>18</v>
      </c>
      <c r="F220" s="4" t="s">
        <v>18</v>
      </c>
      <c r="G220" s="4" t="s">
        <v>24</v>
      </c>
    </row>
    <row r="221" ht="15.75" hidden="1" customHeight="1">
      <c r="A221" s="65">
        <v>222.0</v>
      </c>
      <c r="B221" s="2" t="s">
        <v>538</v>
      </c>
      <c r="C221" s="4" t="s">
        <v>539</v>
      </c>
      <c r="D221" s="4" t="s">
        <v>31</v>
      </c>
      <c r="E221" s="4" t="s">
        <v>18</v>
      </c>
      <c r="F221" s="4" t="s">
        <v>7</v>
      </c>
      <c r="G221" s="4" t="s">
        <v>24</v>
      </c>
    </row>
    <row r="222" ht="15.75" hidden="1" customHeight="1">
      <c r="A222" s="65">
        <v>223.0</v>
      </c>
      <c r="B222" s="2" t="s">
        <v>62</v>
      </c>
      <c r="C222" s="4" t="s">
        <v>63</v>
      </c>
      <c r="D222" s="4" t="s">
        <v>31</v>
      </c>
      <c r="E222" s="4" t="s">
        <v>18</v>
      </c>
      <c r="F222" s="4" t="s">
        <v>18</v>
      </c>
      <c r="G222" s="4" t="s">
        <v>27</v>
      </c>
    </row>
    <row r="223" ht="15.75" hidden="1" customHeight="1">
      <c r="A223" s="65">
        <v>225.0</v>
      </c>
      <c r="B223" s="2" t="s">
        <v>211</v>
      </c>
      <c r="C223" s="4" t="s">
        <v>212</v>
      </c>
      <c r="D223" s="4" t="s">
        <v>31</v>
      </c>
      <c r="E223" s="4" t="s">
        <v>18</v>
      </c>
      <c r="F223" s="4" t="s">
        <v>18</v>
      </c>
      <c r="G223" s="4" t="s">
        <v>27</v>
      </c>
    </row>
    <row r="224" ht="15.75" hidden="1" customHeight="1">
      <c r="A224" s="65">
        <v>226.0</v>
      </c>
      <c r="B224" s="2" t="s">
        <v>572</v>
      </c>
      <c r="C224" s="4" t="s">
        <v>388</v>
      </c>
      <c r="D224" s="4" t="s">
        <v>31</v>
      </c>
      <c r="E224" s="4" t="s">
        <v>18</v>
      </c>
      <c r="F224" s="4" t="s">
        <v>18</v>
      </c>
      <c r="G224" s="4" t="s">
        <v>27</v>
      </c>
    </row>
    <row r="225" ht="15.75" hidden="1" customHeight="1">
      <c r="A225" s="65">
        <v>227.0</v>
      </c>
      <c r="B225" s="2" t="s">
        <v>79</v>
      </c>
      <c r="C225" s="4" t="s">
        <v>80</v>
      </c>
      <c r="D225" s="4" t="s">
        <v>31</v>
      </c>
      <c r="E225" s="4" t="s">
        <v>18</v>
      </c>
      <c r="F225" s="4" t="s">
        <v>18</v>
      </c>
      <c r="G225" s="4" t="s">
        <v>68</v>
      </c>
    </row>
    <row r="226" ht="15.75" hidden="1" customHeight="1">
      <c r="A226" s="65">
        <v>228.0</v>
      </c>
      <c r="B226" s="2" t="s">
        <v>158</v>
      </c>
      <c r="C226" s="4" t="s">
        <v>159</v>
      </c>
      <c r="D226" s="4" t="s">
        <v>31</v>
      </c>
      <c r="E226" s="4" t="s">
        <v>7</v>
      </c>
      <c r="F226" s="4" t="s">
        <v>7</v>
      </c>
      <c r="G226" s="4" t="s">
        <v>28</v>
      </c>
    </row>
    <row r="227" ht="15.75" hidden="1" customHeight="1">
      <c r="A227" s="65">
        <v>229.0</v>
      </c>
      <c r="B227" s="2" t="s">
        <v>79</v>
      </c>
      <c r="C227" s="4" t="s">
        <v>80</v>
      </c>
      <c r="D227" s="4" t="s">
        <v>31</v>
      </c>
      <c r="E227" s="4" t="s">
        <v>18</v>
      </c>
      <c r="F227" s="4" t="s">
        <v>18</v>
      </c>
      <c r="G227" s="4" t="s">
        <v>127</v>
      </c>
    </row>
    <row r="228" ht="15.75" hidden="1" customHeight="1">
      <c r="A228" s="65">
        <v>230.0</v>
      </c>
      <c r="B228" s="2" t="s">
        <v>264</v>
      </c>
      <c r="C228" s="4" t="s">
        <v>104</v>
      </c>
      <c r="D228" s="4" t="s">
        <v>31</v>
      </c>
      <c r="E228" s="4" t="s">
        <v>18</v>
      </c>
      <c r="F228" s="4" t="s">
        <v>18</v>
      </c>
      <c r="G228" s="4" t="s">
        <v>27</v>
      </c>
    </row>
    <row r="229" ht="15.75" hidden="1" customHeight="1">
      <c r="A229" s="65">
        <v>473.0</v>
      </c>
      <c r="B229" s="2" t="s">
        <v>516</v>
      </c>
      <c r="C229" s="4" t="s">
        <v>517</v>
      </c>
      <c r="D229" s="4" t="s">
        <v>111</v>
      </c>
      <c r="E229" s="4" t="s">
        <v>18</v>
      </c>
      <c r="F229" s="4" t="s">
        <v>18</v>
      </c>
      <c r="G229" s="4" t="s">
        <v>24</v>
      </c>
    </row>
    <row r="230" ht="15.75" hidden="1" customHeight="1">
      <c r="A230" s="65">
        <v>232.0</v>
      </c>
      <c r="B230" s="2" t="s">
        <v>390</v>
      </c>
      <c r="C230" s="4" t="s">
        <v>391</v>
      </c>
      <c r="D230" s="4" t="s">
        <v>31</v>
      </c>
      <c r="E230" s="4" t="s">
        <v>18</v>
      </c>
      <c r="F230" s="4" t="s">
        <v>18</v>
      </c>
      <c r="G230" s="4" t="s">
        <v>27</v>
      </c>
    </row>
    <row r="231" ht="15.75" hidden="1" customHeight="1">
      <c r="A231" s="65">
        <v>233.0</v>
      </c>
      <c r="B231" s="2" t="s">
        <v>488</v>
      </c>
      <c r="C231" s="4" t="s">
        <v>489</v>
      </c>
      <c r="D231" s="4" t="s">
        <v>35</v>
      </c>
      <c r="E231" s="4" t="s">
        <v>18</v>
      </c>
      <c r="F231" s="4" t="s">
        <v>18</v>
      </c>
      <c r="G231" s="4" t="s">
        <v>24</v>
      </c>
    </row>
    <row r="232" ht="15.75" hidden="1" customHeight="1">
      <c r="A232" s="65">
        <v>234.0</v>
      </c>
      <c r="B232" s="2" t="s">
        <v>141</v>
      </c>
      <c r="C232" s="4" t="s">
        <v>72</v>
      </c>
      <c r="D232" s="4" t="s">
        <v>31</v>
      </c>
      <c r="E232" s="4" t="s">
        <v>18</v>
      </c>
      <c r="F232" s="4" t="s">
        <v>18</v>
      </c>
      <c r="G232" s="4" t="s">
        <v>27</v>
      </c>
    </row>
    <row r="233" ht="15.75" hidden="1" customHeight="1">
      <c r="A233" s="65">
        <v>235.0</v>
      </c>
      <c r="B233" s="2" t="s">
        <v>465</v>
      </c>
      <c r="C233" s="4" t="s">
        <v>185</v>
      </c>
      <c r="D233" s="4" t="s">
        <v>31</v>
      </c>
      <c r="E233" s="4" t="s">
        <v>18</v>
      </c>
      <c r="F233" s="4" t="s">
        <v>18</v>
      </c>
      <c r="G233" s="4" t="s">
        <v>24</v>
      </c>
    </row>
    <row r="234" ht="15.75" hidden="1" customHeight="1">
      <c r="A234" s="65">
        <v>236.0</v>
      </c>
      <c r="B234" s="2" t="s">
        <v>166</v>
      </c>
      <c r="C234" s="4" t="s">
        <v>167</v>
      </c>
      <c r="D234" s="4" t="s">
        <v>31</v>
      </c>
      <c r="E234" s="4" t="s">
        <v>18</v>
      </c>
      <c r="F234" s="4" t="s">
        <v>7</v>
      </c>
      <c r="G234" s="4" t="s">
        <v>68</v>
      </c>
    </row>
    <row r="235" ht="15.75" hidden="1" customHeight="1">
      <c r="A235" s="65">
        <v>237.0</v>
      </c>
      <c r="B235" s="2" t="s">
        <v>581</v>
      </c>
      <c r="C235" s="4" t="s">
        <v>165</v>
      </c>
      <c r="D235" s="4" t="s">
        <v>31</v>
      </c>
      <c r="E235" s="4" t="s">
        <v>18</v>
      </c>
      <c r="F235" s="4" t="s">
        <v>18</v>
      </c>
      <c r="G235" s="4" t="s">
        <v>68</v>
      </c>
    </row>
    <row r="236" ht="15.75" hidden="1" customHeight="1">
      <c r="A236" s="65">
        <v>485.0</v>
      </c>
      <c r="B236" s="2" t="s">
        <v>516</v>
      </c>
      <c r="C236" s="4" t="s">
        <v>517</v>
      </c>
      <c r="D236" s="4" t="s">
        <v>111</v>
      </c>
      <c r="E236" s="4" t="s">
        <v>18</v>
      </c>
      <c r="F236" s="4" t="s">
        <v>18</v>
      </c>
      <c r="G236" s="4" t="s">
        <v>27</v>
      </c>
    </row>
    <row r="237" ht="15.75" hidden="1" customHeight="1">
      <c r="A237" s="65">
        <v>239.0</v>
      </c>
      <c r="B237" s="2" t="s">
        <v>84</v>
      </c>
      <c r="C237" s="4" t="s">
        <v>85</v>
      </c>
      <c r="D237" s="4" t="s">
        <v>31</v>
      </c>
      <c r="E237" s="4" t="s">
        <v>19</v>
      </c>
      <c r="F237" s="4" t="s">
        <v>19</v>
      </c>
      <c r="G237" s="4" t="s">
        <v>68</v>
      </c>
    </row>
    <row r="238" ht="15.75" hidden="1" customHeight="1">
      <c r="A238" s="65">
        <v>1027.0</v>
      </c>
      <c r="B238" s="2" t="s">
        <v>754</v>
      </c>
      <c r="C238" s="4" t="s">
        <v>517</v>
      </c>
      <c r="D238" s="4" t="s">
        <v>111</v>
      </c>
      <c r="E238" s="4" t="s">
        <v>18</v>
      </c>
      <c r="F238" s="4" t="s">
        <v>19</v>
      </c>
      <c r="G238" s="4" t="s">
        <v>27</v>
      </c>
    </row>
    <row r="239" ht="15.75" hidden="1" customHeight="1">
      <c r="A239" s="65">
        <v>410.0</v>
      </c>
      <c r="B239" s="2" t="s">
        <v>756</v>
      </c>
      <c r="C239" s="4" t="s">
        <v>757</v>
      </c>
      <c r="D239" s="4" t="s">
        <v>31</v>
      </c>
      <c r="E239" s="4" t="s">
        <v>18</v>
      </c>
      <c r="F239" s="4" t="s">
        <v>18</v>
      </c>
      <c r="G239" s="4" t="s">
        <v>27</v>
      </c>
    </row>
    <row r="240" ht="15.75" hidden="1" customHeight="1">
      <c r="A240" s="65">
        <v>242.0</v>
      </c>
      <c r="B240" s="2" t="s">
        <v>591</v>
      </c>
      <c r="C240" s="4" t="s">
        <v>592</v>
      </c>
      <c r="D240" s="4" t="s">
        <v>35</v>
      </c>
      <c r="E240" s="4" t="s">
        <v>18</v>
      </c>
      <c r="F240" s="4" t="s">
        <v>18</v>
      </c>
      <c r="G240" s="4" t="s">
        <v>68</v>
      </c>
    </row>
    <row r="241" ht="15.75" hidden="1" customHeight="1">
      <c r="A241" s="65">
        <v>243.0</v>
      </c>
      <c r="B241" s="2" t="s">
        <v>162</v>
      </c>
      <c r="C241" s="4" t="s">
        <v>163</v>
      </c>
      <c r="D241" s="4" t="s">
        <v>31</v>
      </c>
      <c r="E241" s="4" t="s">
        <v>7</v>
      </c>
      <c r="F241" s="4" t="s">
        <v>7</v>
      </c>
      <c r="G241" s="4" t="s">
        <v>27</v>
      </c>
    </row>
    <row r="242" ht="15.75" hidden="1" customHeight="1">
      <c r="A242" s="65">
        <v>245.0</v>
      </c>
      <c r="B242" s="2" t="s">
        <v>62</v>
      </c>
      <c r="C242" s="4" t="s">
        <v>63</v>
      </c>
      <c r="D242" s="4" t="s">
        <v>31</v>
      </c>
      <c r="E242" s="4" t="s">
        <v>18</v>
      </c>
      <c r="F242" s="4" t="s">
        <v>18</v>
      </c>
      <c r="G242" s="4" t="s">
        <v>68</v>
      </c>
    </row>
    <row r="243" ht="15.75" hidden="1" customHeight="1">
      <c r="A243" s="65">
        <v>246.0</v>
      </c>
      <c r="B243" s="2" t="s">
        <v>226</v>
      </c>
      <c r="C243" s="4" t="s">
        <v>72</v>
      </c>
      <c r="D243" s="4" t="s">
        <v>31</v>
      </c>
      <c r="E243" s="4" t="s">
        <v>7</v>
      </c>
      <c r="F243" s="4" t="s">
        <v>7</v>
      </c>
      <c r="G243" s="4"/>
    </row>
    <row r="244" ht="15.75" hidden="1" customHeight="1">
      <c r="A244" s="65">
        <v>247.0</v>
      </c>
      <c r="B244" s="2" t="s">
        <v>166</v>
      </c>
      <c r="C244" s="4" t="s">
        <v>167</v>
      </c>
      <c r="D244" s="4" t="s">
        <v>31</v>
      </c>
      <c r="E244" s="4" t="s">
        <v>18</v>
      </c>
      <c r="F244" s="4" t="s">
        <v>18</v>
      </c>
      <c r="G244" s="4" t="s">
        <v>68</v>
      </c>
    </row>
    <row r="245" ht="15.75" hidden="1" customHeight="1">
      <c r="A245" s="65">
        <v>248.0</v>
      </c>
      <c r="B245" s="2" t="s">
        <v>69</v>
      </c>
      <c r="C245" s="4" t="s">
        <v>70</v>
      </c>
      <c r="D245" s="4" t="s">
        <v>31</v>
      </c>
      <c r="E245" s="4" t="s">
        <v>18</v>
      </c>
      <c r="F245" s="4" t="s">
        <v>18</v>
      </c>
      <c r="G245" s="4" t="s">
        <v>68</v>
      </c>
    </row>
    <row r="246" ht="15.75" hidden="1" customHeight="1">
      <c r="A246" s="65">
        <v>249.0</v>
      </c>
      <c r="B246" s="2" t="s">
        <v>600</v>
      </c>
      <c r="C246" s="4" t="s">
        <v>72</v>
      </c>
      <c r="D246" s="4" t="s">
        <v>31</v>
      </c>
      <c r="E246" s="4" t="s">
        <v>7</v>
      </c>
      <c r="F246" s="4" t="s">
        <v>7</v>
      </c>
      <c r="G246" s="4" t="s">
        <v>68</v>
      </c>
    </row>
    <row r="247" ht="15.75" hidden="1" customHeight="1">
      <c r="A247" s="65">
        <v>250.0</v>
      </c>
      <c r="B247" s="2" t="s">
        <v>398</v>
      </c>
      <c r="C247" s="4" t="s">
        <v>145</v>
      </c>
      <c r="D247" s="4" t="s">
        <v>31</v>
      </c>
      <c r="E247" s="4" t="s">
        <v>18</v>
      </c>
      <c r="F247" s="4" t="s">
        <v>18</v>
      </c>
      <c r="G247" s="4" t="s">
        <v>68</v>
      </c>
    </row>
    <row r="248" ht="15.75" hidden="1" customHeight="1">
      <c r="A248" s="65">
        <v>251.0</v>
      </c>
      <c r="B248" s="2" t="s">
        <v>296</v>
      </c>
      <c r="C248" s="4" t="s">
        <v>281</v>
      </c>
      <c r="D248" s="4" t="s">
        <v>31</v>
      </c>
      <c r="E248" s="4"/>
      <c r="F248" s="4" t="s">
        <v>7</v>
      </c>
      <c r="G248" s="4" t="s">
        <v>68</v>
      </c>
    </row>
    <row r="249" ht="15.75" hidden="1" customHeight="1">
      <c r="A249" s="65">
        <v>252.0</v>
      </c>
      <c r="B249" s="2" t="s">
        <v>350</v>
      </c>
      <c r="C249" s="4" t="s">
        <v>70</v>
      </c>
      <c r="D249" s="4" t="s">
        <v>31</v>
      </c>
      <c r="E249" s="4" t="s">
        <v>7</v>
      </c>
      <c r="F249" s="4" t="s">
        <v>7</v>
      </c>
      <c r="G249" s="4" t="s">
        <v>28</v>
      </c>
    </row>
    <row r="250" ht="15.75" hidden="1" customHeight="1">
      <c r="A250" s="65">
        <v>612.0</v>
      </c>
      <c r="B250" s="2" t="s">
        <v>771</v>
      </c>
      <c r="C250" s="4" t="s">
        <v>772</v>
      </c>
      <c r="D250" s="4" t="s">
        <v>35</v>
      </c>
      <c r="E250" s="4" t="s">
        <v>18</v>
      </c>
      <c r="F250" s="4" t="s">
        <v>7</v>
      </c>
      <c r="G250" s="4" t="s">
        <v>68</v>
      </c>
    </row>
    <row r="251" ht="15.75" hidden="1" customHeight="1">
      <c r="A251" s="65">
        <v>254.0</v>
      </c>
      <c r="B251" s="2" t="s">
        <v>288</v>
      </c>
      <c r="C251" s="4" t="s">
        <v>198</v>
      </c>
      <c r="D251" s="4" t="s">
        <v>31</v>
      </c>
      <c r="E251" s="4" t="s">
        <v>7</v>
      </c>
      <c r="F251" s="4" t="s">
        <v>7</v>
      </c>
      <c r="G251" s="4"/>
    </row>
    <row r="252" ht="15.75" hidden="1" customHeight="1">
      <c r="A252" s="65">
        <v>255.0</v>
      </c>
      <c r="B252" s="2" t="s">
        <v>84</v>
      </c>
      <c r="C252" s="4" t="s">
        <v>85</v>
      </c>
      <c r="D252" s="4" t="s">
        <v>31</v>
      </c>
      <c r="E252" s="4" t="s">
        <v>18</v>
      </c>
      <c r="F252" s="4" t="s">
        <v>7</v>
      </c>
      <c r="G252" s="4" t="s">
        <v>68</v>
      </c>
    </row>
    <row r="253" ht="15.75" hidden="1" customHeight="1">
      <c r="A253" s="65">
        <v>256.0</v>
      </c>
      <c r="B253" s="2" t="s">
        <v>247</v>
      </c>
      <c r="C253" s="4" t="s">
        <v>72</v>
      </c>
      <c r="D253" s="4" t="s">
        <v>31</v>
      </c>
      <c r="E253" s="4" t="s">
        <v>7</v>
      </c>
      <c r="F253" s="4" t="s">
        <v>7</v>
      </c>
      <c r="G253" s="4"/>
    </row>
    <row r="254" ht="15.75" hidden="1" customHeight="1">
      <c r="A254" s="65">
        <v>257.0</v>
      </c>
      <c r="B254" s="2" t="s">
        <v>69</v>
      </c>
      <c r="C254" s="4" t="s">
        <v>70</v>
      </c>
      <c r="D254" s="4" t="s">
        <v>31</v>
      </c>
      <c r="E254" s="4" t="s">
        <v>18</v>
      </c>
      <c r="F254" s="4" t="s">
        <v>18</v>
      </c>
      <c r="G254" s="4" t="s">
        <v>68</v>
      </c>
    </row>
    <row r="255" ht="15.75" hidden="1" customHeight="1">
      <c r="A255" s="65">
        <v>258.0</v>
      </c>
      <c r="B255" s="2" t="s">
        <v>226</v>
      </c>
      <c r="C255" s="4" t="s">
        <v>72</v>
      </c>
      <c r="D255" s="4" t="s">
        <v>31</v>
      </c>
      <c r="E255" s="4" t="s">
        <v>18</v>
      </c>
      <c r="F255" s="4" t="s">
        <v>7</v>
      </c>
      <c r="G255" s="4" t="s">
        <v>68</v>
      </c>
    </row>
    <row r="256" ht="15.75" hidden="1" customHeight="1">
      <c r="A256" s="65">
        <v>1056.0</v>
      </c>
      <c r="B256" s="2" t="s">
        <v>771</v>
      </c>
      <c r="C256" s="4" t="s">
        <v>772</v>
      </c>
      <c r="D256" s="4" t="s">
        <v>35</v>
      </c>
      <c r="E256" s="4" t="s">
        <v>18</v>
      </c>
      <c r="F256" s="4" t="s">
        <v>7</v>
      </c>
      <c r="G256" s="4" t="s">
        <v>68</v>
      </c>
    </row>
    <row r="257" ht="15.75" hidden="1" customHeight="1">
      <c r="A257" s="65">
        <v>260.0</v>
      </c>
      <c r="B257" s="2" t="s">
        <v>612</v>
      </c>
      <c r="C257" s="4" t="s">
        <v>613</v>
      </c>
      <c r="D257" s="4" t="s">
        <v>31</v>
      </c>
      <c r="E257" s="4" t="s">
        <v>7</v>
      </c>
      <c r="F257" s="4" t="s">
        <v>7</v>
      </c>
      <c r="G257" s="4" t="s">
        <v>68</v>
      </c>
    </row>
    <row r="258" ht="15.75" hidden="1" customHeight="1">
      <c r="A258" s="65">
        <v>261.0</v>
      </c>
      <c r="B258" s="2" t="s">
        <v>597</v>
      </c>
      <c r="C258" s="4" t="s">
        <v>598</v>
      </c>
      <c r="D258" s="4" t="s">
        <v>31</v>
      </c>
      <c r="E258" s="4" t="s">
        <v>18</v>
      </c>
      <c r="F258" s="4" t="s">
        <v>18</v>
      </c>
      <c r="G258" s="4" t="s">
        <v>127</v>
      </c>
    </row>
    <row r="259" ht="15.75" hidden="1" customHeight="1">
      <c r="A259" s="65">
        <v>262.0</v>
      </c>
      <c r="B259" s="2" t="s">
        <v>231</v>
      </c>
      <c r="C259" s="4" t="s">
        <v>232</v>
      </c>
      <c r="D259" s="4" t="s">
        <v>31</v>
      </c>
      <c r="E259" s="4" t="s">
        <v>18</v>
      </c>
      <c r="F259" s="4" t="s">
        <v>18</v>
      </c>
      <c r="G259" s="4" t="s">
        <v>68</v>
      </c>
    </row>
    <row r="260" ht="15.75" hidden="1" customHeight="1">
      <c r="A260" s="65">
        <v>263.0</v>
      </c>
      <c r="B260" s="2" t="s">
        <v>467</v>
      </c>
      <c r="C260" s="4" t="s">
        <v>165</v>
      </c>
      <c r="D260" s="4" t="s">
        <v>31</v>
      </c>
      <c r="E260" s="4" t="s">
        <v>18</v>
      </c>
      <c r="F260" s="4" t="s">
        <v>18</v>
      </c>
      <c r="G260" s="4" t="s">
        <v>27</v>
      </c>
    </row>
    <row r="261" ht="15.75" customHeight="1">
      <c r="A261" s="65">
        <v>548.0</v>
      </c>
      <c r="B261" s="2" t="s">
        <v>781</v>
      </c>
      <c r="C261" s="4" t="s">
        <v>782</v>
      </c>
      <c r="D261" s="4" t="s">
        <v>35</v>
      </c>
      <c r="E261" s="4" t="s">
        <v>18</v>
      </c>
      <c r="F261" s="4" t="s">
        <v>18</v>
      </c>
      <c r="G261" s="4" t="s">
        <v>27</v>
      </c>
    </row>
    <row r="262" ht="15.75" hidden="1" customHeight="1">
      <c r="A262" s="65">
        <v>265.0</v>
      </c>
      <c r="B262" s="2" t="s">
        <v>350</v>
      </c>
      <c r="C262" s="4" t="s">
        <v>70</v>
      </c>
      <c r="D262" s="4" t="s">
        <v>31</v>
      </c>
      <c r="E262" s="4" t="s">
        <v>18</v>
      </c>
      <c r="F262" s="4" t="s">
        <v>18</v>
      </c>
      <c r="G262" s="4" t="s">
        <v>24</v>
      </c>
    </row>
    <row r="263" ht="15.75" hidden="1" customHeight="1">
      <c r="A263" s="65">
        <v>266.0</v>
      </c>
      <c r="B263" s="2" t="s">
        <v>171</v>
      </c>
      <c r="C263" s="4" t="s">
        <v>172</v>
      </c>
      <c r="D263" s="4" t="s">
        <v>31</v>
      </c>
      <c r="E263" s="4" t="s">
        <v>7</v>
      </c>
      <c r="F263" s="4" t="s">
        <v>7</v>
      </c>
      <c r="G263" s="4"/>
    </row>
    <row r="264" ht="15.75" hidden="1" customHeight="1">
      <c r="A264" s="65">
        <v>942.0</v>
      </c>
      <c r="B264" s="2" t="s">
        <v>786</v>
      </c>
      <c r="C264" s="4" t="s">
        <v>788</v>
      </c>
      <c r="D264" s="4" t="s">
        <v>31</v>
      </c>
      <c r="E264" s="4" t="s">
        <v>18</v>
      </c>
      <c r="F264" s="4" t="s">
        <v>18</v>
      </c>
      <c r="G264" s="4" t="s">
        <v>68</v>
      </c>
    </row>
    <row r="265" ht="15.75" hidden="1" customHeight="1">
      <c r="A265" s="65">
        <v>268.0</v>
      </c>
      <c r="B265" s="2" t="s">
        <v>292</v>
      </c>
      <c r="C265" s="4" t="s">
        <v>281</v>
      </c>
      <c r="D265" s="4" t="s">
        <v>31</v>
      </c>
      <c r="E265" s="4" t="s">
        <v>18</v>
      </c>
      <c r="F265" s="4" t="s">
        <v>7</v>
      </c>
      <c r="G265" s="4" t="s">
        <v>68</v>
      </c>
    </row>
    <row r="266" ht="15.75" hidden="1" customHeight="1">
      <c r="A266" s="65">
        <v>269.0</v>
      </c>
      <c r="B266" s="2" t="s">
        <v>626</v>
      </c>
      <c r="C266" s="4" t="s">
        <v>232</v>
      </c>
      <c r="D266" s="4" t="s">
        <v>31</v>
      </c>
      <c r="E266" s="4" t="s">
        <v>18</v>
      </c>
      <c r="F266" s="4" t="s">
        <v>18</v>
      </c>
      <c r="G266" s="4" t="s">
        <v>24</v>
      </c>
    </row>
    <row r="267" ht="15.75" hidden="1" customHeight="1">
      <c r="A267" s="65">
        <v>270.0</v>
      </c>
      <c r="B267" s="2" t="s">
        <v>629</v>
      </c>
      <c r="C267" s="4" t="s">
        <v>72</v>
      </c>
      <c r="D267" s="4" t="s">
        <v>31</v>
      </c>
      <c r="E267" s="4" t="s">
        <v>18</v>
      </c>
      <c r="F267" s="4" t="s">
        <v>18</v>
      </c>
      <c r="G267" s="4" t="s">
        <v>24</v>
      </c>
    </row>
    <row r="268" ht="15.75" hidden="1" customHeight="1">
      <c r="A268" s="65">
        <v>271.0</v>
      </c>
      <c r="B268" s="2" t="s">
        <v>626</v>
      </c>
      <c r="C268" s="4" t="s">
        <v>232</v>
      </c>
      <c r="D268" s="4" t="s">
        <v>31</v>
      </c>
      <c r="E268" s="4" t="s">
        <v>18</v>
      </c>
      <c r="F268" s="4" t="s">
        <v>18</v>
      </c>
      <c r="G268" s="4" t="s">
        <v>27</v>
      </c>
    </row>
    <row r="269" ht="15.75" hidden="1" customHeight="1">
      <c r="A269" s="65">
        <v>272.0</v>
      </c>
      <c r="B269" s="2" t="s">
        <v>633</v>
      </c>
      <c r="C269" s="4" t="s">
        <v>553</v>
      </c>
      <c r="D269" s="4" t="s">
        <v>31</v>
      </c>
      <c r="E269" s="4" t="s">
        <v>7</v>
      </c>
      <c r="F269" s="4" t="s">
        <v>7</v>
      </c>
      <c r="G269" s="4" t="s">
        <v>68</v>
      </c>
    </row>
    <row r="270" ht="15.75" hidden="1" customHeight="1">
      <c r="A270" s="65">
        <v>238.0</v>
      </c>
      <c r="B270" s="2" t="s">
        <v>583</v>
      </c>
      <c r="C270" s="4" t="s">
        <v>584</v>
      </c>
      <c r="D270" s="4" t="s">
        <v>111</v>
      </c>
      <c r="E270" s="4" t="s">
        <v>18</v>
      </c>
      <c r="F270" s="4" t="s">
        <v>7</v>
      </c>
      <c r="G270" s="4" t="s">
        <v>68</v>
      </c>
    </row>
    <row r="271" ht="15.75" hidden="1" customHeight="1">
      <c r="A271" s="65">
        <v>274.0</v>
      </c>
      <c r="B271" s="2" t="s">
        <v>280</v>
      </c>
      <c r="C271" s="4" t="s">
        <v>281</v>
      </c>
      <c r="D271" s="4" t="s">
        <v>31</v>
      </c>
      <c r="E271" s="4" t="s">
        <v>18</v>
      </c>
      <c r="F271" s="4" t="s">
        <v>7</v>
      </c>
      <c r="G271" s="4" t="s">
        <v>68</v>
      </c>
    </row>
    <row r="272" ht="15.75" hidden="1" customHeight="1">
      <c r="A272" s="65">
        <v>275.0</v>
      </c>
      <c r="B272" s="2" t="s">
        <v>564</v>
      </c>
      <c r="C272" s="4" t="s">
        <v>70</v>
      </c>
      <c r="D272" s="4" t="s">
        <v>31</v>
      </c>
      <c r="E272" s="4" t="s">
        <v>18</v>
      </c>
      <c r="F272" s="4" t="s">
        <v>18</v>
      </c>
      <c r="G272" s="4" t="s">
        <v>68</v>
      </c>
    </row>
    <row r="273" ht="15.75" hidden="1" customHeight="1">
      <c r="A273" s="65">
        <v>276.0</v>
      </c>
      <c r="B273" s="2" t="s">
        <v>178</v>
      </c>
      <c r="C273" s="4" t="s">
        <v>119</v>
      </c>
      <c r="D273" s="4" t="s">
        <v>31</v>
      </c>
      <c r="E273" s="4" t="s">
        <v>18</v>
      </c>
      <c r="F273" s="4" t="s">
        <v>19</v>
      </c>
      <c r="G273" s="4" t="s">
        <v>68</v>
      </c>
    </row>
    <row r="274" ht="15.75" hidden="1" customHeight="1">
      <c r="A274" s="65">
        <v>277.0</v>
      </c>
      <c r="B274" s="2" t="s">
        <v>547</v>
      </c>
      <c r="C274" s="4" t="s">
        <v>548</v>
      </c>
      <c r="D274" s="4" t="s">
        <v>31</v>
      </c>
      <c r="E274" s="4" t="s">
        <v>18</v>
      </c>
      <c r="F274" s="4" t="s">
        <v>19</v>
      </c>
      <c r="G274" s="4" t="s">
        <v>68</v>
      </c>
    </row>
    <row r="275" ht="15.75" hidden="1" customHeight="1">
      <c r="A275" s="65">
        <v>278.0</v>
      </c>
      <c r="B275" s="2" t="s">
        <v>103</v>
      </c>
      <c r="C275" s="4" t="s">
        <v>104</v>
      </c>
      <c r="D275" s="4" t="s">
        <v>31</v>
      </c>
      <c r="E275" s="4" t="s">
        <v>18</v>
      </c>
      <c r="F275" s="4" t="s">
        <v>18</v>
      </c>
      <c r="G275" s="4" t="s">
        <v>68</v>
      </c>
    </row>
    <row r="276" ht="15.75" hidden="1" customHeight="1">
      <c r="A276" s="65">
        <v>279.0</v>
      </c>
      <c r="B276" s="2" t="s">
        <v>294</v>
      </c>
      <c r="C276" s="4" t="s">
        <v>295</v>
      </c>
      <c r="D276" s="4" t="s">
        <v>31</v>
      </c>
      <c r="E276" s="4" t="s">
        <v>19</v>
      </c>
      <c r="F276" s="4" t="s">
        <v>7</v>
      </c>
      <c r="G276" s="4" t="s">
        <v>68</v>
      </c>
    </row>
    <row r="277" ht="15.75" hidden="1" customHeight="1">
      <c r="A277" s="65">
        <v>280.0</v>
      </c>
      <c r="B277" s="2" t="s">
        <v>644</v>
      </c>
      <c r="C277" s="4" t="s">
        <v>238</v>
      </c>
      <c r="D277" s="4" t="s">
        <v>31</v>
      </c>
      <c r="E277" s="4" t="s">
        <v>18</v>
      </c>
      <c r="F277" s="4" t="s">
        <v>18</v>
      </c>
      <c r="G277" s="4" t="s">
        <v>27</v>
      </c>
    </row>
    <row r="278" ht="15.75" hidden="1" customHeight="1">
      <c r="A278" s="65">
        <v>281.0</v>
      </c>
      <c r="B278" s="2" t="s">
        <v>643</v>
      </c>
      <c r="C278" s="4" t="s">
        <v>163</v>
      </c>
      <c r="D278" s="4" t="s">
        <v>31</v>
      </c>
      <c r="E278" s="4" t="s">
        <v>18</v>
      </c>
      <c r="F278" s="4" t="s">
        <v>18</v>
      </c>
      <c r="G278" s="4" t="s">
        <v>27</v>
      </c>
    </row>
    <row r="279" ht="15.75" hidden="1" customHeight="1">
      <c r="A279" s="65">
        <v>282.0</v>
      </c>
      <c r="B279" s="2" t="s">
        <v>639</v>
      </c>
      <c r="C279" s="4" t="s">
        <v>631</v>
      </c>
      <c r="D279" s="4" t="s">
        <v>31</v>
      </c>
      <c r="E279" s="4" t="s">
        <v>18</v>
      </c>
      <c r="F279" s="4" t="s">
        <v>18</v>
      </c>
      <c r="G279" s="4" t="s">
        <v>127</v>
      </c>
    </row>
    <row r="280" ht="15.75" hidden="1" customHeight="1">
      <c r="A280" s="65">
        <v>283.0</v>
      </c>
      <c r="B280" s="2" t="s">
        <v>231</v>
      </c>
      <c r="C280" s="4" t="s">
        <v>232</v>
      </c>
      <c r="D280" s="4" t="s">
        <v>31</v>
      </c>
      <c r="E280" s="4" t="s">
        <v>18</v>
      </c>
      <c r="F280" s="4" t="s">
        <v>18</v>
      </c>
      <c r="G280" s="4" t="s">
        <v>27</v>
      </c>
    </row>
    <row r="281" ht="15.75" hidden="1" customHeight="1">
      <c r="A281" s="65">
        <v>511.0</v>
      </c>
      <c r="B281" s="2" t="s">
        <v>583</v>
      </c>
      <c r="C281" s="4" t="s">
        <v>584</v>
      </c>
      <c r="D281" s="4" t="s">
        <v>111</v>
      </c>
      <c r="E281" s="4" t="s">
        <v>18</v>
      </c>
      <c r="F281" s="4" t="s">
        <v>18</v>
      </c>
      <c r="G281" s="4" t="s">
        <v>27</v>
      </c>
    </row>
    <row r="282" ht="15.75" hidden="1" customHeight="1">
      <c r="A282" s="65">
        <v>285.0</v>
      </c>
      <c r="B282" s="2" t="s">
        <v>54</v>
      </c>
      <c r="C282" s="4" t="s">
        <v>55</v>
      </c>
      <c r="D282" s="4" t="s">
        <v>31</v>
      </c>
      <c r="E282" s="4" t="s">
        <v>7</v>
      </c>
      <c r="F282" s="4" t="s">
        <v>7</v>
      </c>
      <c r="G282" s="4"/>
    </row>
    <row r="283" ht="15.75" hidden="1" customHeight="1">
      <c r="A283" s="65">
        <v>286.0</v>
      </c>
      <c r="B283" s="2" t="s">
        <v>280</v>
      </c>
      <c r="C283" s="4" t="s">
        <v>281</v>
      </c>
      <c r="D283" s="4" t="s">
        <v>31</v>
      </c>
      <c r="E283" s="4" t="s">
        <v>19</v>
      </c>
      <c r="F283" s="4" t="s">
        <v>7</v>
      </c>
      <c r="G283" s="4" t="s">
        <v>28</v>
      </c>
    </row>
    <row r="284" ht="15.75" hidden="1" customHeight="1">
      <c r="A284" s="65">
        <v>287.0</v>
      </c>
      <c r="B284" s="2" t="s">
        <v>153</v>
      </c>
      <c r="C284" s="4" t="s">
        <v>123</v>
      </c>
      <c r="D284" s="4" t="s">
        <v>31</v>
      </c>
      <c r="E284" s="4" t="s">
        <v>7</v>
      </c>
      <c r="F284" s="4" t="s">
        <v>7</v>
      </c>
      <c r="G284" s="4" t="s">
        <v>28</v>
      </c>
    </row>
    <row r="285" ht="15.75" hidden="1" customHeight="1">
      <c r="A285" s="65">
        <v>288.0</v>
      </c>
      <c r="B285" s="2" t="s">
        <v>278</v>
      </c>
      <c r="C285" s="4" t="s">
        <v>148</v>
      </c>
      <c r="D285" s="4" t="s">
        <v>31</v>
      </c>
      <c r="E285" s="4" t="s">
        <v>18</v>
      </c>
      <c r="F285" s="4" t="s">
        <v>18</v>
      </c>
      <c r="G285" s="4" t="s">
        <v>68</v>
      </c>
    </row>
    <row r="286" ht="15.75" hidden="1" customHeight="1">
      <c r="A286" s="65">
        <v>289.0</v>
      </c>
      <c r="B286" s="2" t="s">
        <v>54</v>
      </c>
      <c r="C286" s="4" t="s">
        <v>55</v>
      </c>
      <c r="D286" s="4" t="s">
        <v>31</v>
      </c>
      <c r="E286" s="4" t="s">
        <v>18</v>
      </c>
      <c r="F286" s="4" t="s">
        <v>18</v>
      </c>
      <c r="G286" s="4" t="s">
        <v>68</v>
      </c>
    </row>
    <row r="287" ht="15.75" hidden="1" customHeight="1">
      <c r="A287" s="65">
        <v>290.0</v>
      </c>
      <c r="B287" s="2" t="s">
        <v>639</v>
      </c>
      <c r="C287" s="4" t="s">
        <v>631</v>
      </c>
      <c r="D287" s="4" t="s">
        <v>31</v>
      </c>
      <c r="E287" s="4" t="s">
        <v>7</v>
      </c>
      <c r="F287" s="4" t="s">
        <v>7</v>
      </c>
      <c r="G287" s="4"/>
    </row>
    <row r="288" ht="15.75" hidden="1" customHeight="1">
      <c r="A288" s="65">
        <v>291.0</v>
      </c>
      <c r="B288" s="2" t="s">
        <v>254</v>
      </c>
      <c r="C288" s="4" t="s">
        <v>255</v>
      </c>
      <c r="D288" s="4" t="s">
        <v>31</v>
      </c>
      <c r="E288" s="4" t="s">
        <v>7</v>
      </c>
      <c r="F288" s="4" t="s">
        <v>7</v>
      </c>
      <c r="G288" s="4" t="s">
        <v>27</v>
      </c>
    </row>
    <row r="289" ht="15.75" hidden="1" customHeight="1">
      <c r="A289" s="65">
        <v>292.0</v>
      </c>
      <c r="B289" s="2" t="s">
        <v>97</v>
      </c>
      <c r="C289" s="4" t="s">
        <v>98</v>
      </c>
      <c r="D289" s="4" t="s">
        <v>31</v>
      </c>
      <c r="E289" s="4" t="s">
        <v>18</v>
      </c>
      <c r="F289" s="4" t="s">
        <v>18</v>
      </c>
      <c r="G289" s="4" t="s">
        <v>68</v>
      </c>
    </row>
    <row r="290" ht="15.75" hidden="1" customHeight="1">
      <c r="A290" s="65">
        <v>293.0</v>
      </c>
      <c r="B290" s="2" t="s">
        <v>103</v>
      </c>
      <c r="C290" s="4" t="s">
        <v>104</v>
      </c>
      <c r="D290" s="4" t="s">
        <v>31</v>
      </c>
      <c r="E290" s="4"/>
      <c r="F290" s="4" t="s">
        <v>7</v>
      </c>
      <c r="G290" s="4" t="s">
        <v>68</v>
      </c>
    </row>
    <row r="291" ht="15.75" hidden="1" customHeight="1">
      <c r="A291" s="65">
        <v>294.0</v>
      </c>
      <c r="B291" s="2" t="s">
        <v>268</v>
      </c>
      <c r="C291" s="4" t="s">
        <v>260</v>
      </c>
      <c r="D291" s="4" t="s">
        <v>31</v>
      </c>
      <c r="E291" s="4" t="s">
        <v>7</v>
      </c>
      <c r="F291" s="4" t="s">
        <v>7</v>
      </c>
      <c r="G291" s="4"/>
    </row>
    <row r="292" ht="15.75" hidden="1" customHeight="1">
      <c r="A292" s="65">
        <v>295.0</v>
      </c>
      <c r="B292" s="2" t="s">
        <v>278</v>
      </c>
      <c r="C292" s="4" t="s">
        <v>148</v>
      </c>
      <c r="D292" s="4" t="s">
        <v>31</v>
      </c>
      <c r="E292" s="4" t="s">
        <v>18</v>
      </c>
      <c r="F292" s="4" t="s">
        <v>18</v>
      </c>
      <c r="G292" s="4" t="s">
        <v>27</v>
      </c>
    </row>
    <row r="293" ht="15.75" hidden="1" customHeight="1">
      <c r="A293" s="65">
        <v>297.0</v>
      </c>
      <c r="B293" s="2" t="s">
        <v>660</v>
      </c>
      <c r="C293" s="4" t="s">
        <v>159</v>
      </c>
      <c r="D293" s="4" t="s">
        <v>31</v>
      </c>
      <c r="E293" s="4" t="s">
        <v>18</v>
      </c>
      <c r="F293" s="4" t="s">
        <v>18</v>
      </c>
      <c r="G293" s="4" t="s">
        <v>68</v>
      </c>
    </row>
    <row r="294" ht="15.75" hidden="1" customHeight="1">
      <c r="A294" s="65">
        <v>298.0</v>
      </c>
      <c r="B294" s="2" t="s">
        <v>418</v>
      </c>
      <c r="C294" s="4" t="s">
        <v>337</v>
      </c>
      <c r="D294" s="4" t="s">
        <v>31</v>
      </c>
      <c r="E294" s="4" t="s">
        <v>7</v>
      </c>
      <c r="F294" s="4" t="s">
        <v>7</v>
      </c>
      <c r="G294" s="4" t="s">
        <v>419</v>
      </c>
    </row>
    <row r="295" ht="15.75" hidden="1" customHeight="1">
      <c r="A295" s="65">
        <v>299.0</v>
      </c>
      <c r="B295" s="2" t="s">
        <v>158</v>
      </c>
      <c r="C295" s="4" t="s">
        <v>159</v>
      </c>
      <c r="D295" s="4" t="s">
        <v>31</v>
      </c>
      <c r="E295" s="4" t="s">
        <v>18</v>
      </c>
      <c r="F295" s="4" t="s">
        <v>18</v>
      </c>
      <c r="G295" s="4" t="s">
        <v>68</v>
      </c>
    </row>
    <row r="296" ht="15.75" hidden="1" customHeight="1">
      <c r="A296" s="65">
        <v>300.0</v>
      </c>
      <c r="B296" s="2" t="s">
        <v>107</v>
      </c>
      <c r="C296" s="4" t="s">
        <v>108</v>
      </c>
      <c r="D296" s="4" t="s">
        <v>31</v>
      </c>
      <c r="E296" s="4" t="s">
        <v>18</v>
      </c>
      <c r="F296" s="4" t="s">
        <v>19</v>
      </c>
      <c r="G296" s="4" t="s">
        <v>24</v>
      </c>
    </row>
    <row r="297" ht="15.75" hidden="1" customHeight="1">
      <c r="A297" s="65">
        <v>751.0</v>
      </c>
      <c r="B297" s="2" t="s">
        <v>830</v>
      </c>
      <c r="C297" s="4" t="s">
        <v>584</v>
      </c>
      <c r="D297" s="4" t="s">
        <v>111</v>
      </c>
      <c r="E297" s="4" t="s">
        <v>315</v>
      </c>
      <c r="F297" s="4" t="s">
        <v>7</v>
      </c>
      <c r="G297" s="4" t="s">
        <v>68</v>
      </c>
    </row>
    <row r="298" ht="15.75" hidden="1" customHeight="1">
      <c r="A298" s="65">
        <v>302.0</v>
      </c>
      <c r="B298" s="2" t="s">
        <v>158</v>
      </c>
      <c r="C298" s="4" t="s">
        <v>159</v>
      </c>
      <c r="D298" s="4" t="s">
        <v>31</v>
      </c>
      <c r="E298" s="4" t="s">
        <v>18</v>
      </c>
      <c r="F298" s="4" t="s">
        <v>18</v>
      </c>
      <c r="G298" s="4" t="s">
        <v>68</v>
      </c>
    </row>
    <row r="299" ht="15.75" hidden="1" customHeight="1">
      <c r="A299" s="65">
        <v>303.0</v>
      </c>
      <c r="B299" s="2" t="s">
        <v>69</v>
      </c>
      <c r="C299" s="4" t="s">
        <v>70</v>
      </c>
      <c r="D299" s="4" t="s">
        <v>31</v>
      </c>
      <c r="E299" s="4" t="s">
        <v>18</v>
      </c>
      <c r="F299" s="4" t="s">
        <v>18</v>
      </c>
      <c r="G299" s="4"/>
    </row>
    <row r="300" ht="15.75" hidden="1" customHeight="1">
      <c r="A300" s="65">
        <v>304.0</v>
      </c>
      <c r="B300" s="2" t="s">
        <v>626</v>
      </c>
      <c r="C300" s="4" t="s">
        <v>232</v>
      </c>
      <c r="D300" s="4" t="s">
        <v>31</v>
      </c>
      <c r="E300" s="4" t="s">
        <v>18</v>
      </c>
      <c r="F300" s="4" t="s">
        <v>18</v>
      </c>
      <c r="G300" s="4" t="s">
        <v>27</v>
      </c>
    </row>
    <row r="301" ht="15.75" hidden="1" customHeight="1">
      <c r="A301" s="65">
        <v>305.0</v>
      </c>
      <c r="B301" s="2" t="s">
        <v>97</v>
      </c>
      <c r="C301" s="4" t="s">
        <v>98</v>
      </c>
      <c r="D301" s="4" t="s">
        <v>31</v>
      </c>
      <c r="E301" s="4" t="s">
        <v>18</v>
      </c>
      <c r="F301" s="4" t="s">
        <v>18</v>
      </c>
      <c r="G301" s="4" t="s">
        <v>68</v>
      </c>
    </row>
    <row r="302" ht="15.75" hidden="1" customHeight="1">
      <c r="A302" s="65">
        <v>306.0</v>
      </c>
      <c r="B302" s="2" t="s">
        <v>425</v>
      </c>
      <c r="C302" s="4" t="s">
        <v>337</v>
      </c>
      <c r="D302" s="4" t="s">
        <v>31</v>
      </c>
      <c r="E302" s="4" t="s">
        <v>7</v>
      </c>
      <c r="F302" s="4" t="s">
        <v>18</v>
      </c>
      <c r="G302" s="4" t="s">
        <v>68</v>
      </c>
    </row>
    <row r="303" ht="15.75" hidden="1" customHeight="1">
      <c r="A303" s="65">
        <v>307.0</v>
      </c>
      <c r="B303" s="2" t="s">
        <v>673</v>
      </c>
      <c r="C303" s="4" t="s">
        <v>674</v>
      </c>
      <c r="D303" s="4" t="s">
        <v>31</v>
      </c>
      <c r="E303" s="4" t="s">
        <v>18</v>
      </c>
      <c r="F303" s="4" t="s">
        <v>7</v>
      </c>
      <c r="G303" s="4" t="s">
        <v>675</v>
      </c>
    </row>
    <row r="304" ht="15.75" hidden="1" customHeight="1">
      <c r="A304" s="65">
        <v>308.0</v>
      </c>
      <c r="B304" s="2" t="s">
        <v>282</v>
      </c>
      <c r="C304" s="4" t="s">
        <v>283</v>
      </c>
      <c r="D304" s="4" t="s">
        <v>31</v>
      </c>
      <c r="E304" s="4" t="s">
        <v>18</v>
      </c>
      <c r="F304" s="4" t="s">
        <v>18</v>
      </c>
      <c r="G304" s="4" t="s">
        <v>68</v>
      </c>
    </row>
    <row r="305" ht="15.75" hidden="1" customHeight="1">
      <c r="A305" s="65">
        <v>309.0</v>
      </c>
      <c r="B305" s="2" t="s">
        <v>431</v>
      </c>
      <c r="C305" s="4" t="s">
        <v>434</v>
      </c>
      <c r="D305" s="4" t="s">
        <v>31</v>
      </c>
      <c r="E305" s="4" t="s">
        <v>18</v>
      </c>
      <c r="F305" s="4" t="s">
        <v>18</v>
      </c>
      <c r="G305" s="4" t="s">
        <v>27</v>
      </c>
    </row>
    <row r="306" ht="15.75" hidden="1" customHeight="1">
      <c r="A306" s="65">
        <v>310.0</v>
      </c>
      <c r="B306" s="2" t="s">
        <v>660</v>
      </c>
      <c r="C306" s="4" t="s">
        <v>159</v>
      </c>
      <c r="D306" s="4" t="s">
        <v>31</v>
      </c>
      <c r="E306" s="4" t="s">
        <v>18</v>
      </c>
      <c r="F306" s="4" t="s">
        <v>7</v>
      </c>
      <c r="G306" s="4" t="s">
        <v>68</v>
      </c>
    </row>
    <row r="307" ht="15.75" hidden="1" customHeight="1">
      <c r="A307" s="65">
        <v>311.0</v>
      </c>
      <c r="B307" s="2" t="s">
        <v>678</v>
      </c>
      <c r="C307" s="4" t="s">
        <v>165</v>
      </c>
      <c r="D307" s="4" t="s">
        <v>31</v>
      </c>
      <c r="E307" s="4" t="s">
        <v>18</v>
      </c>
      <c r="F307" s="4" t="s">
        <v>7</v>
      </c>
      <c r="G307" s="4" t="s">
        <v>68</v>
      </c>
    </row>
    <row r="308" ht="15.75" hidden="1" customHeight="1">
      <c r="A308" s="65">
        <v>312.0</v>
      </c>
      <c r="B308" s="2" t="s">
        <v>242</v>
      </c>
      <c r="C308" s="4" t="s">
        <v>243</v>
      </c>
      <c r="D308" s="4" t="s">
        <v>31</v>
      </c>
      <c r="E308" s="4" t="s">
        <v>7</v>
      </c>
      <c r="F308" s="4" t="s">
        <v>19</v>
      </c>
      <c r="G308" s="4" t="s">
        <v>28</v>
      </c>
    </row>
    <row r="309" ht="15.75" hidden="1" customHeight="1">
      <c r="A309" s="65">
        <v>313.0</v>
      </c>
      <c r="B309" s="2" t="s">
        <v>291</v>
      </c>
      <c r="C309" s="4" t="s">
        <v>155</v>
      </c>
      <c r="D309" s="4" t="s">
        <v>31</v>
      </c>
      <c r="E309" s="4" t="s">
        <v>7</v>
      </c>
      <c r="F309" s="4" t="s">
        <v>7</v>
      </c>
      <c r="G309" s="4"/>
    </row>
    <row r="310" ht="15.75" hidden="1" customHeight="1">
      <c r="A310" s="65">
        <v>314.0</v>
      </c>
      <c r="B310" s="2" t="s">
        <v>683</v>
      </c>
      <c r="C310" s="4" t="s">
        <v>72</v>
      </c>
      <c r="D310" s="4" t="s">
        <v>31</v>
      </c>
      <c r="E310" s="4" t="s">
        <v>18</v>
      </c>
      <c r="F310" s="4" t="s">
        <v>18</v>
      </c>
      <c r="G310" s="4" t="s">
        <v>27</v>
      </c>
    </row>
    <row r="311" ht="15.75" hidden="1" customHeight="1">
      <c r="A311" s="65">
        <v>811.0</v>
      </c>
      <c r="B311" s="2" t="s">
        <v>583</v>
      </c>
      <c r="C311" s="4" t="s">
        <v>584</v>
      </c>
      <c r="D311" s="4" t="s">
        <v>31</v>
      </c>
      <c r="E311" s="4" t="s">
        <v>18</v>
      </c>
      <c r="F311" s="4" t="s">
        <v>18</v>
      </c>
      <c r="G311" s="4" t="s">
        <v>27</v>
      </c>
    </row>
    <row r="312" ht="15.75" hidden="1" customHeight="1">
      <c r="A312" s="65">
        <v>800.0</v>
      </c>
      <c r="B312" s="2" t="s">
        <v>853</v>
      </c>
      <c r="C312" s="4" t="s">
        <v>584</v>
      </c>
      <c r="D312" s="4" t="s">
        <v>31</v>
      </c>
      <c r="E312" s="4" t="s">
        <v>18</v>
      </c>
      <c r="F312" s="4" t="s">
        <v>18</v>
      </c>
      <c r="G312" s="4" t="s">
        <v>27</v>
      </c>
    </row>
    <row r="313" ht="15.75" hidden="1" customHeight="1">
      <c r="A313" s="65">
        <v>317.0</v>
      </c>
      <c r="B313" s="2" t="s">
        <v>597</v>
      </c>
      <c r="C313" s="4" t="s">
        <v>598</v>
      </c>
      <c r="D313" s="4" t="s">
        <v>31</v>
      </c>
      <c r="E313" s="4" t="s">
        <v>7</v>
      </c>
      <c r="F313" s="4" t="s">
        <v>7</v>
      </c>
      <c r="G313" s="4" t="s">
        <v>68</v>
      </c>
    </row>
    <row r="314" ht="15.75" hidden="1" customHeight="1">
      <c r="A314" s="65">
        <v>318.0</v>
      </c>
      <c r="B314" s="2" t="s">
        <v>448</v>
      </c>
      <c r="C314" s="4" t="s">
        <v>150</v>
      </c>
      <c r="D314" s="4" t="s">
        <v>31</v>
      </c>
      <c r="E314" s="4" t="s">
        <v>7</v>
      </c>
      <c r="F314" s="4" t="s">
        <v>7</v>
      </c>
      <c r="G314" s="4" t="s">
        <v>24</v>
      </c>
    </row>
    <row r="315" ht="15.75" hidden="1" customHeight="1">
      <c r="A315" s="65">
        <v>319.0</v>
      </c>
      <c r="B315" s="2" t="s">
        <v>465</v>
      </c>
      <c r="C315" s="4" t="s">
        <v>185</v>
      </c>
      <c r="D315" s="4" t="s">
        <v>31</v>
      </c>
      <c r="E315" s="4" t="s">
        <v>18</v>
      </c>
      <c r="F315" s="4" t="s">
        <v>7</v>
      </c>
      <c r="G315" s="4" t="s">
        <v>68</v>
      </c>
    </row>
    <row r="316" ht="15.75" hidden="1" customHeight="1">
      <c r="A316" s="65">
        <v>320.0</v>
      </c>
      <c r="B316" s="2" t="s">
        <v>320</v>
      </c>
      <c r="C316" s="4" t="s">
        <v>321</v>
      </c>
      <c r="D316" s="4" t="s">
        <v>31</v>
      </c>
      <c r="E316" s="4" t="s">
        <v>19</v>
      </c>
      <c r="F316" s="4" t="s">
        <v>19</v>
      </c>
      <c r="G316" s="4" t="s">
        <v>68</v>
      </c>
    </row>
    <row r="317" ht="15.75" hidden="1" customHeight="1">
      <c r="A317" s="65">
        <v>321.0</v>
      </c>
      <c r="B317" s="2" t="s">
        <v>678</v>
      </c>
      <c r="C317" s="4" t="s">
        <v>165</v>
      </c>
      <c r="D317" s="4" t="s">
        <v>31</v>
      </c>
      <c r="E317" s="4" t="s">
        <v>18</v>
      </c>
      <c r="F317" s="4" t="s">
        <v>7</v>
      </c>
      <c r="G317" s="4" t="s">
        <v>28</v>
      </c>
    </row>
    <row r="318" ht="15.75" hidden="1" customHeight="1">
      <c r="A318" s="65">
        <v>322.0</v>
      </c>
      <c r="B318" s="2" t="s">
        <v>267</v>
      </c>
      <c r="C318" s="4" t="s">
        <v>172</v>
      </c>
      <c r="D318" s="4" t="s">
        <v>31</v>
      </c>
      <c r="E318" s="4" t="s">
        <v>18</v>
      </c>
      <c r="F318" s="4" t="s">
        <v>7</v>
      </c>
      <c r="G318" s="4" t="s">
        <v>68</v>
      </c>
    </row>
    <row r="319" ht="15.75" hidden="1" customHeight="1">
      <c r="A319" s="65">
        <v>323.0</v>
      </c>
      <c r="B319" s="2" t="s">
        <v>660</v>
      </c>
      <c r="C319" s="4" t="s">
        <v>159</v>
      </c>
      <c r="D319" s="4" t="s">
        <v>31</v>
      </c>
      <c r="E319" s="4" t="s">
        <v>7</v>
      </c>
      <c r="F319" s="4" t="s">
        <v>7</v>
      </c>
      <c r="G319" s="4"/>
    </row>
    <row r="320" ht="15.75" hidden="1" customHeight="1">
      <c r="A320" s="65">
        <v>324.0</v>
      </c>
      <c r="B320" s="2" t="s">
        <v>386</v>
      </c>
      <c r="C320" s="4" t="s">
        <v>388</v>
      </c>
      <c r="D320" s="4" t="s">
        <v>31</v>
      </c>
      <c r="E320" s="4" t="s">
        <v>18</v>
      </c>
      <c r="F320" s="4" t="s">
        <v>18</v>
      </c>
      <c r="G320" s="4" t="s">
        <v>27</v>
      </c>
    </row>
    <row r="321" ht="15.75" hidden="1" customHeight="1">
      <c r="A321" s="65">
        <v>325.0</v>
      </c>
      <c r="B321" s="2" t="s">
        <v>610</v>
      </c>
      <c r="C321" s="4" t="s">
        <v>145</v>
      </c>
      <c r="D321" s="4" t="s">
        <v>31</v>
      </c>
      <c r="E321" s="4" t="s">
        <v>18</v>
      </c>
      <c r="F321" s="4" t="s">
        <v>7</v>
      </c>
      <c r="G321" s="4" t="s">
        <v>68</v>
      </c>
    </row>
    <row r="322" ht="15.75" hidden="1" customHeight="1">
      <c r="A322" s="65">
        <v>326.0</v>
      </c>
      <c r="B322" s="2" t="s">
        <v>254</v>
      </c>
      <c r="C322" s="4" t="s">
        <v>255</v>
      </c>
      <c r="D322" s="4" t="s">
        <v>31</v>
      </c>
      <c r="E322" s="4" t="s">
        <v>18</v>
      </c>
      <c r="F322" s="4" t="s">
        <v>18</v>
      </c>
      <c r="G322" s="4" t="s">
        <v>27</v>
      </c>
    </row>
    <row r="323" ht="15.75" hidden="1" customHeight="1">
      <c r="A323" s="65">
        <v>327.0</v>
      </c>
      <c r="B323" s="2" t="s">
        <v>692</v>
      </c>
      <c r="C323" s="4" t="s">
        <v>693</v>
      </c>
      <c r="D323" s="4" t="s">
        <v>31</v>
      </c>
      <c r="E323" s="4" t="s">
        <v>18</v>
      </c>
      <c r="F323" s="4" t="s">
        <v>18</v>
      </c>
      <c r="G323" s="4" t="s">
        <v>244</v>
      </c>
    </row>
    <row r="324" ht="15.75" hidden="1" customHeight="1">
      <c r="A324" s="65">
        <v>328.0</v>
      </c>
      <c r="B324" s="2" t="s">
        <v>499</v>
      </c>
      <c r="C324" s="4" t="s">
        <v>148</v>
      </c>
      <c r="D324" s="4" t="s">
        <v>31</v>
      </c>
      <c r="E324" s="4" t="s">
        <v>7</v>
      </c>
      <c r="F324" s="4" t="s">
        <v>7</v>
      </c>
      <c r="G324" s="4"/>
    </row>
    <row r="325" ht="15.75" hidden="1" customHeight="1">
      <c r="A325" s="65">
        <v>329.0</v>
      </c>
      <c r="B325" s="2" t="s">
        <v>672</v>
      </c>
      <c r="C325" s="4" t="s">
        <v>337</v>
      </c>
      <c r="D325" s="4" t="s">
        <v>31</v>
      </c>
      <c r="E325" s="4" t="s">
        <v>18</v>
      </c>
      <c r="F325" s="4"/>
      <c r="G325" s="4"/>
    </row>
    <row r="326" ht="15.75" hidden="1" customHeight="1">
      <c r="A326" s="65">
        <v>330.0</v>
      </c>
      <c r="B326" s="2" t="s">
        <v>69</v>
      </c>
      <c r="C326" s="4" t="s">
        <v>70</v>
      </c>
      <c r="D326" s="4" t="s">
        <v>31</v>
      </c>
      <c r="E326" s="4" t="s">
        <v>7</v>
      </c>
      <c r="F326" s="4" t="s">
        <v>7</v>
      </c>
      <c r="G326" s="4" t="s">
        <v>28</v>
      </c>
    </row>
    <row r="327" ht="15.75" hidden="1" customHeight="1">
      <c r="A327" s="65">
        <v>572.0</v>
      </c>
      <c r="B327" s="2" t="s">
        <v>873</v>
      </c>
      <c r="C327" s="4" t="s">
        <v>874</v>
      </c>
      <c r="D327" s="4" t="s">
        <v>31</v>
      </c>
      <c r="E327" s="4" t="s">
        <v>18</v>
      </c>
      <c r="F327" s="4" t="s">
        <v>18</v>
      </c>
      <c r="G327" s="4" t="s">
        <v>24</v>
      </c>
    </row>
    <row r="328" ht="15.75" hidden="1" customHeight="1">
      <c r="A328" s="65">
        <v>332.0</v>
      </c>
      <c r="B328" s="2" t="s">
        <v>267</v>
      </c>
      <c r="C328" s="4" t="s">
        <v>172</v>
      </c>
      <c r="D328" s="4" t="s">
        <v>31</v>
      </c>
      <c r="E328" s="4" t="s">
        <v>7</v>
      </c>
      <c r="F328" s="4" t="s">
        <v>18</v>
      </c>
      <c r="G328" s="4" t="s">
        <v>68</v>
      </c>
    </row>
    <row r="329" ht="15.75" hidden="1" customHeight="1">
      <c r="A329" s="65">
        <v>1013.0</v>
      </c>
      <c r="B329" s="2" t="s">
        <v>875</v>
      </c>
      <c r="C329" s="4" t="s">
        <v>877</v>
      </c>
      <c r="D329" s="4" t="s">
        <v>111</v>
      </c>
      <c r="E329" s="4" t="s">
        <v>18</v>
      </c>
      <c r="F329" s="4" t="s">
        <v>18</v>
      </c>
      <c r="G329" s="4" t="s">
        <v>68</v>
      </c>
    </row>
    <row r="330" ht="15.75" hidden="1" customHeight="1">
      <c r="A330" s="65">
        <v>334.0</v>
      </c>
      <c r="B330" s="2" t="s">
        <v>154</v>
      </c>
      <c r="C330" s="4" t="s">
        <v>155</v>
      </c>
      <c r="D330" s="4" t="s">
        <v>31</v>
      </c>
      <c r="E330" s="4" t="s">
        <v>18</v>
      </c>
      <c r="F330" s="4" t="s">
        <v>7</v>
      </c>
      <c r="G330" s="4" t="s">
        <v>68</v>
      </c>
    </row>
    <row r="331" ht="15.75" hidden="1" customHeight="1">
      <c r="A331" s="65">
        <v>335.0</v>
      </c>
      <c r="B331" s="2" t="s">
        <v>514</v>
      </c>
      <c r="C331" s="4" t="s">
        <v>80</v>
      </c>
      <c r="D331" s="4" t="s">
        <v>31</v>
      </c>
      <c r="E331" s="4" t="s">
        <v>7</v>
      </c>
      <c r="F331" s="4" t="s">
        <v>7</v>
      </c>
      <c r="G331" s="4"/>
    </row>
    <row r="332" ht="15.75" hidden="1" customHeight="1">
      <c r="A332" s="65">
        <v>336.0</v>
      </c>
      <c r="B332" s="2" t="s">
        <v>278</v>
      </c>
      <c r="C332" s="4" t="s">
        <v>148</v>
      </c>
      <c r="D332" s="4" t="s">
        <v>31</v>
      </c>
      <c r="E332" s="4" t="s">
        <v>18</v>
      </c>
      <c r="F332" s="4" t="s">
        <v>19</v>
      </c>
      <c r="G332" s="4" t="s">
        <v>27</v>
      </c>
    </row>
    <row r="333" ht="15.75" hidden="1" customHeight="1">
      <c r="A333" s="65">
        <v>337.0</v>
      </c>
      <c r="B333" s="2" t="s">
        <v>226</v>
      </c>
      <c r="C333" s="4" t="s">
        <v>72</v>
      </c>
      <c r="D333" s="4" t="s">
        <v>31</v>
      </c>
      <c r="E333" s="4" t="s">
        <v>18</v>
      </c>
      <c r="F333" s="4" t="s">
        <v>18</v>
      </c>
      <c r="G333" s="4" t="s">
        <v>68</v>
      </c>
    </row>
    <row r="334" ht="15.75" hidden="1" customHeight="1">
      <c r="A334" s="65">
        <v>338.0</v>
      </c>
      <c r="B334" s="2" t="s">
        <v>211</v>
      </c>
      <c r="C334" s="4" t="s">
        <v>212</v>
      </c>
      <c r="D334" s="4" t="s">
        <v>31</v>
      </c>
      <c r="E334" s="4" t="s">
        <v>18</v>
      </c>
      <c r="F334" s="4" t="s">
        <v>7</v>
      </c>
      <c r="G334" s="4" t="s">
        <v>68</v>
      </c>
    </row>
    <row r="335" ht="15.75" hidden="1" customHeight="1">
      <c r="A335" s="65">
        <v>339.0</v>
      </c>
      <c r="B335" s="2" t="s">
        <v>256</v>
      </c>
      <c r="C335" s="4" t="s">
        <v>257</v>
      </c>
      <c r="D335" s="4" t="s">
        <v>31</v>
      </c>
      <c r="E335" s="4" t="s">
        <v>18</v>
      </c>
      <c r="F335" s="4" t="s">
        <v>18</v>
      </c>
      <c r="G335" s="4" t="s">
        <v>68</v>
      </c>
    </row>
    <row r="336" ht="15.75" hidden="1" customHeight="1">
      <c r="A336" s="65">
        <v>340.0</v>
      </c>
      <c r="B336" s="2" t="s">
        <v>278</v>
      </c>
      <c r="C336" s="4" t="s">
        <v>148</v>
      </c>
      <c r="D336" s="4" t="s">
        <v>31</v>
      </c>
      <c r="E336" s="4" t="s">
        <v>18</v>
      </c>
      <c r="F336" s="4" t="s">
        <v>19</v>
      </c>
      <c r="G336" s="4" t="s">
        <v>68</v>
      </c>
    </row>
    <row r="337" ht="15.75" hidden="1" customHeight="1">
      <c r="A337" s="65">
        <v>341.0</v>
      </c>
      <c r="B337" s="2" t="s">
        <v>164</v>
      </c>
      <c r="C337" s="4" t="s">
        <v>165</v>
      </c>
      <c r="D337" s="4" t="s">
        <v>31</v>
      </c>
      <c r="E337" s="4" t="s">
        <v>18</v>
      </c>
      <c r="F337" s="4" t="s">
        <v>7</v>
      </c>
      <c r="G337" s="4" t="s">
        <v>68</v>
      </c>
    </row>
    <row r="338" ht="15.75" hidden="1" customHeight="1">
      <c r="A338" s="65">
        <v>342.0</v>
      </c>
      <c r="B338" s="2" t="s">
        <v>346</v>
      </c>
      <c r="C338" s="4" t="s">
        <v>347</v>
      </c>
      <c r="D338" s="4" t="s">
        <v>31</v>
      </c>
      <c r="E338" s="4" t="s">
        <v>7</v>
      </c>
      <c r="F338" s="4" t="s">
        <v>7</v>
      </c>
      <c r="G338" s="4"/>
    </row>
    <row r="339" ht="15.75" hidden="1" customHeight="1">
      <c r="A339" s="65">
        <v>440.0</v>
      </c>
      <c r="B339" s="2" t="s">
        <v>847</v>
      </c>
      <c r="C339" s="4" t="s">
        <v>848</v>
      </c>
      <c r="D339" s="4" t="s">
        <v>111</v>
      </c>
      <c r="E339" s="4" t="s">
        <v>18</v>
      </c>
      <c r="F339" s="4" t="s">
        <v>18</v>
      </c>
      <c r="G339" s="4" t="s">
        <v>27</v>
      </c>
    </row>
    <row r="340" ht="15.75" hidden="1" customHeight="1">
      <c r="A340" s="65">
        <v>344.0</v>
      </c>
      <c r="B340" s="2" t="s">
        <v>713</v>
      </c>
      <c r="C340" s="4" t="s">
        <v>72</v>
      </c>
      <c r="D340" s="4" t="s">
        <v>31</v>
      </c>
      <c r="E340" s="4" t="s">
        <v>18</v>
      </c>
      <c r="F340" s="4" t="s">
        <v>19</v>
      </c>
      <c r="G340" s="4" t="s">
        <v>68</v>
      </c>
    </row>
    <row r="341" ht="15.75" hidden="1" customHeight="1">
      <c r="A341" s="65">
        <v>345.0</v>
      </c>
      <c r="B341" s="2" t="s">
        <v>354</v>
      </c>
      <c r="C341" s="4" t="s">
        <v>238</v>
      </c>
      <c r="D341" s="4" t="s">
        <v>31</v>
      </c>
      <c r="E341" s="4" t="s">
        <v>18</v>
      </c>
      <c r="F341" s="4" t="s">
        <v>18</v>
      </c>
      <c r="G341" s="4" t="s">
        <v>68</v>
      </c>
    </row>
    <row r="342" ht="15.75" hidden="1" customHeight="1">
      <c r="A342" s="65">
        <v>445.0</v>
      </c>
      <c r="B342" s="2" t="s">
        <v>847</v>
      </c>
      <c r="C342" s="4" t="s">
        <v>848</v>
      </c>
      <c r="D342" s="4" t="s">
        <v>111</v>
      </c>
      <c r="E342" s="4" t="s">
        <v>18</v>
      </c>
      <c r="F342" s="4" t="s">
        <v>18</v>
      </c>
      <c r="G342" s="4" t="s">
        <v>127</v>
      </c>
    </row>
    <row r="343" ht="15.75" hidden="1" customHeight="1">
      <c r="A343" s="65">
        <v>347.0</v>
      </c>
      <c r="B343" s="2" t="s">
        <v>178</v>
      </c>
      <c r="C343" s="4" t="s">
        <v>119</v>
      </c>
      <c r="D343" s="4" t="s">
        <v>31</v>
      </c>
      <c r="E343" s="4" t="s">
        <v>7</v>
      </c>
      <c r="F343" s="4" t="s">
        <v>7</v>
      </c>
      <c r="G343" s="4" t="s">
        <v>68</v>
      </c>
    </row>
    <row r="344" ht="15.75" hidden="1" customHeight="1">
      <c r="A344" s="65">
        <v>973.0</v>
      </c>
      <c r="B344" s="2" t="s">
        <v>847</v>
      </c>
      <c r="C344" s="4" t="s">
        <v>848</v>
      </c>
      <c r="D344" s="4" t="s">
        <v>35</v>
      </c>
      <c r="E344" s="4" t="s">
        <v>18</v>
      </c>
      <c r="F344" s="4" t="s">
        <v>18</v>
      </c>
      <c r="G344" s="4" t="s">
        <v>24</v>
      </c>
    </row>
    <row r="345" ht="15.75" hidden="1" customHeight="1">
      <c r="A345" s="65">
        <v>349.0</v>
      </c>
      <c r="B345" s="2" t="s">
        <v>493</v>
      </c>
      <c r="C345" s="4" t="s">
        <v>494</v>
      </c>
      <c r="D345" s="4" t="s">
        <v>31</v>
      </c>
      <c r="E345" s="4" t="s">
        <v>7</v>
      </c>
      <c r="F345" s="4" t="s">
        <v>7</v>
      </c>
      <c r="G345" s="4" t="s">
        <v>28</v>
      </c>
    </row>
    <row r="346" ht="15.75" hidden="1" customHeight="1">
      <c r="A346" s="65">
        <v>350.0</v>
      </c>
      <c r="B346" s="2" t="s">
        <v>718</v>
      </c>
      <c r="C346" s="4" t="s">
        <v>479</v>
      </c>
      <c r="D346" s="4" t="s">
        <v>31</v>
      </c>
      <c r="E346" s="4" t="s">
        <v>18</v>
      </c>
      <c r="F346" s="4" t="s">
        <v>18</v>
      </c>
      <c r="G346" s="4" t="s">
        <v>27</v>
      </c>
    </row>
    <row r="347" ht="15.75" hidden="1" customHeight="1">
      <c r="A347" s="65">
        <v>351.0</v>
      </c>
      <c r="B347" s="2" t="s">
        <v>389</v>
      </c>
      <c r="C347" s="4" t="s">
        <v>150</v>
      </c>
      <c r="D347" s="4" t="s">
        <v>31</v>
      </c>
      <c r="E347" s="4" t="s">
        <v>18</v>
      </c>
      <c r="F347" s="4" t="s">
        <v>18</v>
      </c>
      <c r="G347" s="4" t="s">
        <v>68</v>
      </c>
    </row>
    <row r="348" ht="15.75" hidden="1" customHeight="1">
      <c r="A348" s="65">
        <v>1046.0</v>
      </c>
      <c r="B348" s="2" t="s">
        <v>899</v>
      </c>
      <c r="C348" s="4" t="s">
        <v>848</v>
      </c>
      <c r="D348" s="4" t="s">
        <v>31</v>
      </c>
      <c r="E348" s="4" t="s">
        <v>18</v>
      </c>
      <c r="F348" s="4" t="s">
        <v>18</v>
      </c>
      <c r="G348" s="4" t="s">
        <v>127</v>
      </c>
    </row>
    <row r="349" ht="15.75" hidden="1" customHeight="1">
      <c r="A349" s="65">
        <v>353.0</v>
      </c>
      <c r="B349" s="2" t="s">
        <v>626</v>
      </c>
      <c r="C349" s="4" t="s">
        <v>232</v>
      </c>
      <c r="D349" s="4" t="s">
        <v>31</v>
      </c>
      <c r="E349" s="4" t="s">
        <v>7</v>
      </c>
      <c r="F349" s="4" t="s">
        <v>7</v>
      </c>
      <c r="G349" s="4" t="s">
        <v>68</v>
      </c>
    </row>
    <row r="350" ht="15.75" hidden="1" customHeight="1">
      <c r="A350" s="65">
        <v>354.0</v>
      </c>
      <c r="B350" s="2" t="s">
        <v>96</v>
      </c>
      <c r="C350" s="4" t="s">
        <v>85</v>
      </c>
      <c r="D350" s="4" t="s">
        <v>31</v>
      </c>
      <c r="E350" s="4" t="s">
        <v>19</v>
      </c>
      <c r="F350" s="4" t="s">
        <v>19</v>
      </c>
      <c r="G350" s="4"/>
    </row>
    <row r="351" ht="15.75" hidden="1" customHeight="1">
      <c r="A351" s="65">
        <v>355.0</v>
      </c>
      <c r="B351" s="2" t="s">
        <v>727</v>
      </c>
      <c r="C351" s="4" t="s">
        <v>553</v>
      </c>
      <c r="D351" s="4" t="s">
        <v>31</v>
      </c>
      <c r="E351" s="4" t="s">
        <v>18</v>
      </c>
      <c r="F351" s="4" t="s">
        <v>18</v>
      </c>
      <c r="G351" s="4" t="s">
        <v>27</v>
      </c>
    </row>
    <row r="352" ht="15.75" hidden="1" customHeight="1">
      <c r="A352" s="65">
        <v>356.0</v>
      </c>
      <c r="B352" s="2" t="s">
        <v>615</v>
      </c>
      <c r="C352" s="4" t="s">
        <v>616</v>
      </c>
      <c r="D352" s="4" t="s">
        <v>31</v>
      </c>
      <c r="E352" s="4" t="s">
        <v>19</v>
      </c>
      <c r="F352" s="4" t="s">
        <v>7</v>
      </c>
      <c r="G352" s="4" t="s">
        <v>68</v>
      </c>
    </row>
    <row r="353" ht="15.75" hidden="1" customHeight="1">
      <c r="A353" s="65">
        <v>357.0</v>
      </c>
      <c r="B353" s="2" t="s">
        <v>511</v>
      </c>
      <c r="C353" s="4" t="s">
        <v>148</v>
      </c>
      <c r="D353" s="4" t="s">
        <v>31</v>
      </c>
      <c r="E353" s="4" t="s">
        <v>18</v>
      </c>
      <c r="F353" s="4" t="s">
        <v>18</v>
      </c>
      <c r="G353" s="4" t="s">
        <v>27</v>
      </c>
    </row>
    <row r="354" ht="15.75" hidden="1" customHeight="1">
      <c r="A354" s="65">
        <v>358.0</v>
      </c>
      <c r="B354" s="2" t="s">
        <v>729</v>
      </c>
      <c r="C354" s="4" t="s">
        <v>172</v>
      </c>
      <c r="D354" s="4" t="s">
        <v>31</v>
      </c>
      <c r="E354" s="4" t="s">
        <v>7</v>
      </c>
      <c r="F354" s="4" t="s">
        <v>7</v>
      </c>
      <c r="G354" s="4" t="s">
        <v>28</v>
      </c>
    </row>
    <row r="355" ht="15.75" customHeight="1">
      <c r="A355" s="65">
        <v>602.0</v>
      </c>
      <c r="B355" s="2" t="s">
        <v>909</v>
      </c>
      <c r="C355" s="4" t="s">
        <v>848</v>
      </c>
      <c r="D355" s="4" t="s">
        <v>35</v>
      </c>
      <c r="E355" s="4" t="s">
        <v>18</v>
      </c>
      <c r="F355" s="4" t="s">
        <v>18</v>
      </c>
      <c r="G355" s="4" t="s">
        <v>27</v>
      </c>
    </row>
    <row r="356" ht="15.75" hidden="1" customHeight="1">
      <c r="A356" s="65">
        <v>360.0</v>
      </c>
      <c r="B356" s="2" t="s">
        <v>630</v>
      </c>
      <c r="C356" s="4" t="s">
        <v>631</v>
      </c>
      <c r="D356" s="4" t="s">
        <v>31</v>
      </c>
      <c r="E356" s="4" t="s">
        <v>18</v>
      </c>
      <c r="F356" s="4" t="s">
        <v>18</v>
      </c>
      <c r="G356" s="4" t="s">
        <v>27</v>
      </c>
    </row>
    <row r="357" ht="15.75" hidden="1" customHeight="1">
      <c r="A357" s="65">
        <v>361.0</v>
      </c>
      <c r="B357" s="2" t="s">
        <v>734</v>
      </c>
      <c r="C357" s="4" t="s">
        <v>337</v>
      </c>
      <c r="D357" s="4" t="s">
        <v>31</v>
      </c>
      <c r="E357" s="4" t="s">
        <v>18</v>
      </c>
      <c r="F357" s="4" t="s">
        <v>18</v>
      </c>
      <c r="G357" s="4" t="s">
        <v>68</v>
      </c>
    </row>
    <row r="358" ht="15.75" hidden="1" customHeight="1">
      <c r="A358" s="65">
        <v>362.0</v>
      </c>
      <c r="B358" s="2" t="s">
        <v>154</v>
      </c>
      <c r="C358" s="4" t="s">
        <v>155</v>
      </c>
      <c r="D358" s="4" t="s">
        <v>31</v>
      </c>
      <c r="E358" s="4" t="s">
        <v>18</v>
      </c>
      <c r="F358" s="4" t="s">
        <v>19</v>
      </c>
      <c r="G358" s="4" t="s">
        <v>24</v>
      </c>
    </row>
    <row r="359" ht="15.75" hidden="1" customHeight="1">
      <c r="A359" s="65">
        <v>1060.0</v>
      </c>
      <c r="B359" s="2" t="s">
        <v>919</v>
      </c>
      <c r="C359" s="4" t="s">
        <v>920</v>
      </c>
      <c r="D359" s="4" t="s">
        <v>31</v>
      </c>
      <c r="E359" s="4" t="s">
        <v>18</v>
      </c>
      <c r="F359" s="4" t="s">
        <v>18</v>
      </c>
      <c r="G359" s="4" t="s">
        <v>27</v>
      </c>
    </row>
    <row r="360" ht="15.75" hidden="1" customHeight="1">
      <c r="A360" s="65">
        <v>364.0</v>
      </c>
      <c r="B360" s="2" t="s">
        <v>739</v>
      </c>
      <c r="C360" s="4" t="s">
        <v>337</v>
      </c>
      <c r="D360" s="4" t="s">
        <v>31</v>
      </c>
      <c r="E360" s="4" t="s">
        <v>18</v>
      </c>
      <c r="F360" s="4" t="s">
        <v>18</v>
      </c>
      <c r="G360" s="4" t="s">
        <v>68</v>
      </c>
    </row>
    <row r="361" ht="15.75" hidden="1" customHeight="1">
      <c r="A361" s="65">
        <v>365.0</v>
      </c>
      <c r="B361" s="2" t="s">
        <v>280</v>
      </c>
      <c r="C361" s="4" t="s">
        <v>281</v>
      </c>
      <c r="D361" s="4" t="s">
        <v>31</v>
      </c>
      <c r="E361" s="4" t="s">
        <v>18</v>
      </c>
      <c r="F361" s="4" t="s">
        <v>18</v>
      </c>
      <c r="G361" s="4" t="s">
        <v>68</v>
      </c>
    </row>
    <row r="362" ht="15.75" hidden="1" customHeight="1">
      <c r="A362" s="65">
        <v>366.0</v>
      </c>
      <c r="B362" s="2" t="s">
        <v>247</v>
      </c>
      <c r="C362" s="4" t="s">
        <v>72</v>
      </c>
      <c r="D362" s="4" t="s">
        <v>31</v>
      </c>
      <c r="E362" s="4" t="s">
        <v>18</v>
      </c>
      <c r="F362" s="4" t="s">
        <v>18</v>
      </c>
      <c r="G362" s="4" t="s">
        <v>27</v>
      </c>
    </row>
    <row r="363" ht="15.75" hidden="1" customHeight="1">
      <c r="A363" s="65">
        <v>559.0</v>
      </c>
      <c r="B363" s="2" t="s">
        <v>929</v>
      </c>
      <c r="C363" s="4" t="s">
        <v>931</v>
      </c>
      <c r="D363" s="4" t="s">
        <v>31</v>
      </c>
      <c r="E363" s="4" t="s">
        <v>18</v>
      </c>
      <c r="F363" s="4" t="s">
        <v>18</v>
      </c>
      <c r="G363" s="4" t="s">
        <v>24</v>
      </c>
    </row>
    <row r="364" ht="15.75" hidden="1" customHeight="1">
      <c r="A364" s="65">
        <v>368.0</v>
      </c>
      <c r="B364" s="2" t="s">
        <v>259</v>
      </c>
      <c r="C364" s="4" t="s">
        <v>260</v>
      </c>
      <c r="D364" s="4" t="s">
        <v>31</v>
      </c>
      <c r="E364" s="4" t="s">
        <v>7</v>
      </c>
      <c r="F364" s="4" t="s">
        <v>7</v>
      </c>
      <c r="G364" s="4" t="s">
        <v>28</v>
      </c>
    </row>
    <row r="365" ht="15.75" hidden="1" customHeight="1">
      <c r="A365" s="65">
        <v>369.0</v>
      </c>
      <c r="B365" s="2" t="s">
        <v>69</v>
      </c>
      <c r="C365" s="4" t="s">
        <v>70</v>
      </c>
      <c r="D365" s="4" t="s">
        <v>31</v>
      </c>
      <c r="E365" s="4" t="s">
        <v>18</v>
      </c>
      <c r="F365" s="4" t="s">
        <v>18</v>
      </c>
      <c r="G365" s="4" t="s">
        <v>27</v>
      </c>
    </row>
    <row r="366" ht="15.75" hidden="1" customHeight="1">
      <c r="A366" s="65">
        <v>370.0</v>
      </c>
      <c r="B366" s="2" t="s">
        <v>465</v>
      </c>
      <c r="C366" s="4" t="s">
        <v>185</v>
      </c>
      <c r="D366" s="4" t="s">
        <v>31</v>
      </c>
      <c r="E366" s="4" t="s">
        <v>18</v>
      </c>
      <c r="F366" s="4" t="s">
        <v>18</v>
      </c>
      <c r="G366" s="4" t="s">
        <v>27</v>
      </c>
    </row>
    <row r="367" ht="15.75" hidden="1" customHeight="1">
      <c r="A367" s="65">
        <v>371.0</v>
      </c>
      <c r="B367" s="2" t="s">
        <v>411</v>
      </c>
      <c r="C367" s="4" t="s">
        <v>212</v>
      </c>
      <c r="D367" s="4" t="s">
        <v>31</v>
      </c>
      <c r="E367" s="4" t="s">
        <v>7</v>
      </c>
      <c r="F367" s="4" t="s">
        <v>7</v>
      </c>
      <c r="G367" s="4" t="s">
        <v>28</v>
      </c>
    </row>
    <row r="368" ht="15.75" hidden="1" customHeight="1">
      <c r="A368" s="65">
        <v>372.0</v>
      </c>
      <c r="B368" s="2" t="s">
        <v>62</v>
      </c>
      <c r="C368" s="4" t="s">
        <v>63</v>
      </c>
      <c r="D368" s="4" t="s">
        <v>31</v>
      </c>
      <c r="E368" s="4" t="s">
        <v>18</v>
      </c>
      <c r="F368" s="4" t="s">
        <v>7</v>
      </c>
      <c r="G368" s="4" t="s">
        <v>515</v>
      </c>
    </row>
    <row r="369" ht="15.75" hidden="1" customHeight="1">
      <c r="A369" s="65">
        <v>373.0</v>
      </c>
      <c r="B369" s="2" t="s">
        <v>526</v>
      </c>
      <c r="C369" s="4" t="s">
        <v>527</v>
      </c>
      <c r="D369" s="4" t="s">
        <v>31</v>
      </c>
      <c r="E369" s="4" t="s">
        <v>18</v>
      </c>
      <c r="F369" s="4" t="s">
        <v>18</v>
      </c>
      <c r="G369" s="4" t="s">
        <v>27</v>
      </c>
    </row>
    <row r="370" ht="15.75" hidden="1" customHeight="1">
      <c r="A370" s="65">
        <v>374.0</v>
      </c>
      <c r="B370" s="2" t="s">
        <v>291</v>
      </c>
      <c r="C370" s="4" t="s">
        <v>155</v>
      </c>
      <c r="D370" s="4" t="s">
        <v>31</v>
      </c>
      <c r="E370" s="4" t="s">
        <v>18</v>
      </c>
      <c r="F370" s="4" t="s">
        <v>18</v>
      </c>
      <c r="G370" s="4" t="s">
        <v>27</v>
      </c>
    </row>
    <row r="371" ht="15.75" hidden="1" customHeight="1">
      <c r="A371" s="65">
        <v>375.0</v>
      </c>
      <c r="B371" s="2" t="s">
        <v>626</v>
      </c>
      <c r="C371" s="4" t="s">
        <v>232</v>
      </c>
      <c r="D371" s="4" t="s">
        <v>31</v>
      </c>
      <c r="E371" s="4" t="s">
        <v>18</v>
      </c>
      <c r="F371" s="4" t="s">
        <v>18</v>
      </c>
      <c r="G371" s="4" t="s">
        <v>27</v>
      </c>
    </row>
    <row r="372" ht="15.75" hidden="1" customHeight="1">
      <c r="A372" s="65">
        <v>376.0</v>
      </c>
      <c r="B372" s="2" t="s">
        <v>71</v>
      </c>
      <c r="C372" s="4" t="s">
        <v>72</v>
      </c>
      <c r="D372" s="4" t="s">
        <v>31</v>
      </c>
      <c r="E372" s="4" t="s">
        <v>18</v>
      </c>
      <c r="F372" s="4" t="s">
        <v>18</v>
      </c>
      <c r="G372" s="4" t="s">
        <v>27</v>
      </c>
    </row>
    <row r="373" ht="15.75" hidden="1" customHeight="1">
      <c r="A373" s="65">
        <v>377.0</v>
      </c>
      <c r="B373" s="2" t="s">
        <v>219</v>
      </c>
      <c r="C373" s="4" t="s">
        <v>104</v>
      </c>
      <c r="D373" s="4" t="s">
        <v>31</v>
      </c>
      <c r="E373" s="4" t="s">
        <v>18</v>
      </c>
      <c r="F373" s="4" t="s">
        <v>18</v>
      </c>
      <c r="G373" s="4" t="s">
        <v>68</v>
      </c>
    </row>
    <row r="374" ht="15.75" hidden="1" customHeight="1">
      <c r="A374" s="65">
        <v>378.0</v>
      </c>
      <c r="B374" s="2" t="s">
        <v>564</v>
      </c>
      <c r="C374" s="4" t="s">
        <v>70</v>
      </c>
      <c r="D374" s="4" t="s">
        <v>31</v>
      </c>
      <c r="E374" s="4" t="s">
        <v>7</v>
      </c>
      <c r="F374" s="4" t="s">
        <v>7</v>
      </c>
      <c r="G374" s="4" t="s">
        <v>28</v>
      </c>
    </row>
    <row r="375" ht="15.75" hidden="1" customHeight="1">
      <c r="A375" s="65">
        <v>379.0</v>
      </c>
      <c r="B375" s="2" t="s">
        <v>320</v>
      </c>
      <c r="C375" s="4" t="s">
        <v>321</v>
      </c>
      <c r="D375" s="4" t="s">
        <v>31</v>
      </c>
      <c r="E375" s="4" t="s">
        <v>7</v>
      </c>
      <c r="F375" s="4" t="s">
        <v>7</v>
      </c>
      <c r="G375" s="4"/>
    </row>
    <row r="376" ht="15.75" hidden="1" customHeight="1">
      <c r="A376" s="65">
        <v>380.0</v>
      </c>
      <c r="B376" s="2" t="s">
        <v>256</v>
      </c>
      <c r="C376" s="4" t="s">
        <v>257</v>
      </c>
      <c r="D376" s="4" t="s">
        <v>31</v>
      </c>
      <c r="E376" s="4" t="s">
        <v>18</v>
      </c>
      <c r="F376" s="4" t="s">
        <v>7</v>
      </c>
      <c r="G376" s="4" t="s">
        <v>28</v>
      </c>
    </row>
    <row r="377" ht="15.75" hidden="1" customHeight="1">
      <c r="A377" s="65">
        <v>381.0</v>
      </c>
      <c r="B377" s="2" t="s">
        <v>97</v>
      </c>
      <c r="C377" s="4" t="s">
        <v>98</v>
      </c>
      <c r="D377" s="4" t="s">
        <v>31</v>
      </c>
      <c r="E377" s="4" t="s">
        <v>18</v>
      </c>
      <c r="F377" s="4" t="s">
        <v>19</v>
      </c>
      <c r="G377" s="4" t="s">
        <v>68</v>
      </c>
    </row>
    <row r="378" ht="15.75" hidden="1" customHeight="1">
      <c r="A378" s="65">
        <v>382.0</v>
      </c>
      <c r="B378" s="2" t="s">
        <v>147</v>
      </c>
      <c r="C378" s="4" t="s">
        <v>148</v>
      </c>
      <c r="D378" s="4" t="s">
        <v>31</v>
      </c>
      <c r="E378" s="4" t="s">
        <v>7</v>
      </c>
      <c r="F378" s="4" t="s">
        <v>7</v>
      </c>
      <c r="G378" s="4" t="s">
        <v>27</v>
      </c>
    </row>
    <row r="379" ht="15.75" hidden="1" customHeight="1">
      <c r="A379" s="65">
        <v>383.0</v>
      </c>
      <c r="B379" s="2" t="s">
        <v>282</v>
      </c>
      <c r="C379" s="4" t="s">
        <v>283</v>
      </c>
      <c r="D379" s="4" t="s">
        <v>31</v>
      </c>
      <c r="E379" s="4" t="s">
        <v>7</v>
      </c>
      <c r="F379" s="4" t="s">
        <v>7</v>
      </c>
      <c r="G379" s="4"/>
    </row>
    <row r="380" ht="15.75" hidden="1" customHeight="1">
      <c r="A380" s="65">
        <v>384.0</v>
      </c>
      <c r="B380" s="2" t="s">
        <v>764</v>
      </c>
      <c r="C380" s="4" t="s">
        <v>765</v>
      </c>
      <c r="D380" s="4" t="s">
        <v>31</v>
      </c>
      <c r="E380" s="4" t="s">
        <v>7</v>
      </c>
      <c r="F380" s="4" t="s">
        <v>7</v>
      </c>
      <c r="G380" s="4" t="s">
        <v>68</v>
      </c>
    </row>
    <row r="381" ht="15.75" hidden="1" customHeight="1">
      <c r="A381" s="65">
        <v>385.0</v>
      </c>
      <c r="B381" s="2" t="s">
        <v>362</v>
      </c>
      <c r="C381" s="4" t="s">
        <v>150</v>
      </c>
      <c r="D381" s="4" t="s">
        <v>31</v>
      </c>
      <c r="E381" s="4" t="s">
        <v>7</v>
      </c>
      <c r="F381" s="4" t="s">
        <v>7</v>
      </c>
      <c r="G381" s="4"/>
    </row>
    <row r="382" ht="15.75" hidden="1" customHeight="1">
      <c r="A382" s="65">
        <v>386.0</v>
      </c>
      <c r="B382" s="2" t="s">
        <v>768</v>
      </c>
      <c r="C382" s="4" t="s">
        <v>337</v>
      </c>
      <c r="D382" s="4" t="s">
        <v>31</v>
      </c>
      <c r="E382" s="4" t="s">
        <v>7</v>
      </c>
      <c r="F382" s="4" t="s">
        <v>7</v>
      </c>
      <c r="G382" s="4" t="s">
        <v>28</v>
      </c>
    </row>
    <row r="383" ht="15.75" hidden="1" customHeight="1">
      <c r="A383" s="65">
        <v>387.0</v>
      </c>
      <c r="B383" s="2" t="s">
        <v>231</v>
      </c>
      <c r="C383" s="4" t="s">
        <v>232</v>
      </c>
      <c r="D383" s="4" t="s">
        <v>31</v>
      </c>
      <c r="E383" s="4" t="s">
        <v>7</v>
      </c>
      <c r="F383" s="4" t="s">
        <v>7</v>
      </c>
      <c r="G383" s="4" t="s">
        <v>28</v>
      </c>
    </row>
    <row r="384" ht="15.75" hidden="1" customHeight="1">
      <c r="A384" s="65">
        <v>388.0</v>
      </c>
      <c r="B384" s="2" t="s">
        <v>267</v>
      </c>
      <c r="C384" s="4" t="s">
        <v>172</v>
      </c>
      <c r="D384" s="4" t="s">
        <v>31</v>
      </c>
      <c r="E384" s="4" t="s">
        <v>18</v>
      </c>
      <c r="F384" s="4" t="s">
        <v>18</v>
      </c>
      <c r="G384" s="4" t="s">
        <v>24</v>
      </c>
    </row>
    <row r="385" ht="15.75" hidden="1" customHeight="1">
      <c r="A385" s="65">
        <v>389.0</v>
      </c>
      <c r="B385" s="2" t="s">
        <v>154</v>
      </c>
      <c r="C385" s="4" t="s">
        <v>155</v>
      </c>
      <c r="D385" s="4" t="s">
        <v>31</v>
      </c>
      <c r="E385" s="4" t="s">
        <v>18</v>
      </c>
      <c r="F385" s="4" t="s">
        <v>7</v>
      </c>
      <c r="G385" s="4" t="s">
        <v>68</v>
      </c>
    </row>
    <row r="386" ht="15.75" hidden="1" customHeight="1">
      <c r="A386" s="65">
        <v>483.0</v>
      </c>
      <c r="B386" s="2" t="s">
        <v>916</v>
      </c>
      <c r="C386" s="4" t="s">
        <v>917</v>
      </c>
      <c r="D386" s="4" t="s">
        <v>33</v>
      </c>
      <c r="E386" s="4" t="s">
        <v>18</v>
      </c>
      <c r="F386" s="4" t="s">
        <v>18</v>
      </c>
      <c r="G386" s="4" t="s">
        <v>27</v>
      </c>
    </row>
    <row r="387" ht="15.75" hidden="1" customHeight="1">
      <c r="A387" s="65">
        <v>391.0</v>
      </c>
      <c r="B387" s="2" t="s">
        <v>774</v>
      </c>
      <c r="C387" s="4" t="s">
        <v>119</v>
      </c>
      <c r="D387" s="4" t="s">
        <v>31</v>
      </c>
      <c r="E387" s="4" t="s">
        <v>18</v>
      </c>
      <c r="F387" s="4" t="s">
        <v>18</v>
      </c>
      <c r="G387" s="4" t="s">
        <v>68</v>
      </c>
    </row>
    <row r="388" ht="15.75" hidden="1" customHeight="1">
      <c r="A388" s="65">
        <v>392.0</v>
      </c>
      <c r="B388" s="2" t="s">
        <v>154</v>
      </c>
      <c r="C388" s="4" t="s">
        <v>155</v>
      </c>
      <c r="D388" s="4" t="s">
        <v>31</v>
      </c>
      <c r="E388" s="4" t="s">
        <v>7</v>
      </c>
      <c r="F388" s="4" t="s">
        <v>7</v>
      </c>
      <c r="G388" s="4" t="s">
        <v>28</v>
      </c>
    </row>
    <row r="389" ht="15.75" hidden="1" customHeight="1">
      <c r="A389" s="65">
        <v>393.0</v>
      </c>
      <c r="B389" s="2" t="s">
        <v>211</v>
      </c>
      <c r="C389" s="4" t="s">
        <v>212</v>
      </c>
      <c r="D389" s="4" t="s">
        <v>31</v>
      </c>
      <c r="E389" s="4" t="s">
        <v>18</v>
      </c>
      <c r="F389" s="4" t="s">
        <v>7</v>
      </c>
      <c r="G389" s="4" t="s">
        <v>68</v>
      </c>
    </row>
    <row r="390" ht="15.75" hidden="1" customHeight="1">
      <c r="A390" s="65">
        <v>394.0</v>
      </c>
      <c r="B390" s="2" t="s">
        <v>149</v>
      </c>
      <c r="C390" s="4" t="s">
        <v>150</v>
      </c>
      <c r="D390" s="4" t="s">
        <v>31</v>
      </c>
      <c r="E390" s="4" t="s">
        <v>18</v>
      </c>
      <c r="F390" s="4" t="s">
        <v>18</v>
      </c>
      <c r="G390" s="4" t="s">
        <v>68</v>
      </c>
    </row>
    <row r="391" ht="15.75" hidden="1" customHeight="1">
      <c r="A391" s="65">
        <v>395.0</v>
      </c>
      <c r="B391" s="2" t="s">
        <v>496</v>
      </c>
      <c r="C391" s="4" t="s">
        <v>150</v>
      </c>
      <c r="D391" s="4" t="s">
        <v>31</v>
      </c>
      <c r="E391" s="4" t="s">
        <v>18</v>
      </c>
      <c r="F391" s="4" t="s">
        <v>18</v>
      </c>
      <c r="G391" s="4" t="s">
        <v>68</v>
      </c>
    </row>
    <row r="392" ht="15.75" hidden="1" customHeight="1">
      <c r="A392" s="65">
        <v>396.0</v>
      </c>
      <c r="B392" s="2" t="s">
        <v>97</v>
      </c>
      <c r="C392" s="4" t="s">
        <v>98</v>
      </c>
      <c r="D392" s="4" t="s">
        <v>31</v>
      </c>
      <c r="E392" s="4" t="s">
        <v>18</v>
      </c>
      <c r="F392" s="4" t="s">
        <v>18</v>
      </c>
      <c r="G392" s="4" t="s">
        <v>68</v>
      </c>
    </row>
    <row r="393" ht="15.75" hidden="1" customHeight="1">
      <c r="A393" s="65">
        <v>397.0</v>
      </c>
      <c r="B393" s="2" t="s">
        <v>220</v>
      </c>
      <c r="C393" s="4" t="s">
        <v>221</v>
      </c>
      <c r="D393" s="4" t="s">
        <v>31</v>
      </c>
      <c r="E393" s="4" t="s">
        <v>19</v>
      </c>
      <c r="F393" s="4" t="s">
        <v>19</v>
      </c>
      <c r="G393" s="4" t="s">
        <v>127</v>
      </c>
    </row>
    <row r="394" ht="15.75" hidden="1" customHeight="1">
      <c r="A394" s="65">
        <v>398.0</v>
      </c>
      <c r="B394" s="2" t="s">
        <v>289</v>
      </c>
      <c r="C394" s="4" t="s">
        <v>150</v>
      </c>
      <c r="D394" s="4" t="s">
        <v>31</v>
      </c>
      <c r="E394" s="4" t="s">
        <v>7</v>
      </c>
      <c r="F394" s="4" t="s">
        <v>18</v>
      </c>
      <c r="G394" s="4"/>
    </row>
    <row r="395" ht="15.75" hidden="1" customHeight="1">
      <c r="A395" s="65">
        <v>399.0</v>
      </c>
      <c r="B395" s="2" t="s">
        <v>421</v>
      </c>
      <c r="C395" s="4" t="s">
        <v>212</v>
      </c>
      <c r="D395" s="4" t="s">
        <v>31</v>
      </c>
      <c r="E395" s="4" t="s">
        <v>18</v>
      </c>
      <c r="F395" s="4" t="s">
        <v>18</v>
      </c>
      <c r="G395" s="4" t="s">
        <v>24</v>
      </c>
    </row>
    <row r="396" ht="15.75" hidden="1" customHeight="1">
      <c r="A396" s="65">
        <v>400.0</v>
      </c>
      <c r="B396" s="2" t="s">
        <v>421</v>
      </c>
      <c r="C396" s="4" t="s">
        <v>212</v>
      </c>
      <c r="D396" s="4" t="s">
        <v>31</v>
      </c>
      <c r="E396" s="4" t="s">
        <v>18</v>
      </c>
      <c r="F396" s="4" t="s">
        <v>7</v>
      </c>
      <c r="G396" s="4" t="s">
        <v>68</v>
      </c>
    </row>
    <row r="397" ht="15.75" hidden="1" customHeight="1">
      <c r="A397" s="65">
        <v>401.0</v>
      </c>
      <c r="B397" s="2" t="s">
        <v>421</v>
      </c>
      <c r="C397" s="4" t="s">
        <v>212</v>
      </c>
      <c r="D397" s="4" t="s">
        <v>31</v>
      </c>
      <c r="E397" s="4" t="s">
        <v>7</v>
      </c>
      <c r="F397" s="4" t="s">
        <v>7</v>
      </c>
      <c r="G397" s="4" t="s">
        <v>28</v>
      </c>
    </row>
    <row r="398" ht="15.75" hidden="1" customHeight="1">
      <c r="A398" s="65">
        <v>402.0</v>
      </c>
      <c r="B398" s="2" t="s">
        <v>103</v>
      </c>
      <c r="C398" s="4" t="s">
        <v>104</v>
      </c>
      <c r="D398" s="4" t="s">
        <v>31</v>
      </c>
      <c r="E398" s="4" t="s">
        <v>7</v>
      </c>
      <c r="F398" s="4" t="s">
        <v>7</v>
      </c>
      <c r="G398" s="4" t="s">
        <v>68</v>
      </c>
    </row>
    <row r="399" ht="15.75" hidden="1" customHeight="1">
      <c r="A399" s="65">
        <v>403.0</v>
      </c>
      <c r="B399" s="2" t="s">
        <v>256</v>
      </c>
      <c r="C399" s="4" t="s">
        <v>257</v>
      </c>
      <c r="D399" s="4" t="s">
        <v>31</v>
      </c>
      <c r="E399" s="4" t="s">
        <v>18</v>
      </c>
      <c r="F399" s="4" t="s">
        <v>18</v>
      </c>
      <c r="G399" s="4" t="s">
        <v>244</v>
      </c>
    </row>
    <row r="400" ht="15.75" hidden="1" customHeight="1">
      <c r="A400" s="65">
        <v>404.0</v>
      </c>
      <c r="B400" s="2" t="s">
        <v>785</v>
      </c>
      <c r="C400" s="4" t="s">
        <v>787</v>
      </c>
      <c r="D400" s="4" t="s">
        <v>31</v>
      </c>
      <c r="E400" s="4" t="s">
        <v>18</v>
      </c>
      <c r="F400" s="4" t="s">
        <v>7</v>
      </c>
      <c r="G400" s="4" t="s">
        <v>27</v>
      </c>
    </row>
    <row r="401" ht="15.75" hidden="1" customHeight="1">
      <c r="A401" s="65">
        <v>405.0</v>
      </c>
      <c r="B401" s="2" t="s">
        <v>288</v>
      </c>
      <c r="C401" s="4" t="s">
        <v>198</v>
      </c>
      <c r="D401" s="4" t="s">
        <v>31</v>
      </c>
      <c r="E401" s="4" t="s">
        <v>7</v>
      </c>
      <c r="F401" s="4" t="s">
        <v>7</v>
      </c>
      <c r="G401" s="4" t="s">
        <v>24</v>
      </c>
    </row>
    <row r="402" ht="15.75" hidden="1" customHeight="1">
      <c r="A402" s="65">
        <v>406.0</v>
      </c>
      <c r="B402" s="2" t="s">
        <v>259</v>
      </c>
      <c r="C402" s="4" t="s">
        <v>260</v>
      </c>
      <c r="D402" s="4" t="s">
        <v>31</v>
      </c>
      <c r="E402" s="4" t="s">
        <v>19</v>
      </c>
      <c r="F402" s="4" t="s">
        <v>7</v>
      </c>
      <c r="G402" s="4" t="s">
        <v>68</v>
      </c>
    </row>
    <row r="403" ht="15.75" hidden="1" customHeight="1">
      <c r="A403" s="65">
        <v>407.0</v>
      </c>
      <c r="B403" s="2" t="s">
        <v>342</v>
      </c>
      <c r="C403" s="4" t="s">
        <v>344</v>
      </c>
      <c r="D403" s="4" t="s">
        <v>31</v>
      </c>
      <c r="E403" s="4" t="s">
        <v>7</v>
      </c>
      <c r="F403" s="4" t="s">
        <v>7</v>
      </c>
      <c r="G403" s="4" t="s">
        <v>68</v>
      </c>
    </row>
    <row r="404" ht="15.75" hidden="1" customHeight="1">
      <c r="A404" s="65">
        <v>408.0</v>
      </c>
      <c r="B404" s="2" t="s">
        <v>97</v>
      </c>
      <c r="C404" s="4" t="s">
        <v>98</v>
      </c>
      <c r="D404" s="4" t="s">
        <v>31</v>
      </c>
      <c r="E404" s="4" t="s">
        <v>7</v>
      </c>
      <c r="F404" s="4" t="s">
        <v>7</v>
      </c>
      <c r="G404" s="4" t="s">
        <v>68</v>
      </c>
    </row>
    <row r="405" ht="15.75" hidden="1" customHeight="1">
      <c r="A405" s="65">
        <v>496.0</v>
      </c>
      <c r="B405" s="2" t="s">
        <v>948</v>
      </c>
      <c r="C405" s="4" t="s">
        <v>949</v>
      </c>
      <c r="D405" s="4" t="s">
        <v>33</v>
      </c>
      <c r="E405" s="4" t="s">
        <v>18</v>
      </c>
      <c r="F405" s="4" t="s">
        <v>18</v>
      </c>
      <c r="G405" s="4" t="s">
        <v>24</v>
      </c>
    </row>
    <row r="406" ht="15.75" hidden="1" customHeight="1">
      <c r="A406" s="65">
        <v>550.0</v>
      </c>
      <c r="B406" s="2" t="s">
        <v>506</v>
      </c>
      <c r="C406" s="4" t="s">
        <v>507</v>
      </c>
      <c r="D406" s="4" t="s">
        <v>35</v>
      </c>
      <c r="E406" s="4" t="s">
        <v>18</v>
      </c>
      <c r="F406" s="4" t="s">
        <v>18</v>
      </c>
      <c r="G406" s="4" t="s">
        <v>127</v>
      </c>
    </row>
    <row r="407" ht="15.75" hidden="1" customHeight="1">
      <c r="A407" s="65">
        <v>411.0</v>
      </c>
      <c r="B407" s="2" t="s">
        <v>643</v>
      </c>
      <c r="C407" s="4" t="s">
        <v>163</v>
      </c>
      <c r="D407" s="4" t="s">
        <v>31</v>
      </c>
      <c r="E407" s="4" t="s">
        <v>18</v>
      </c>
      <c r="F407" s="4" t="s">
        <v>18</v>
      </c>
      <c r="G407" s="4" t="s">
        <v>27</v>
      </c>
    </row>
    <row r="408" ht="15.75" hidden="1" customHeight="1">
      <c r="A408" s="65">
        <v>1116.0</v>
      </c>
      <c r="B408" s="2" t="s">
        <v>988</v>
      </c>
      <c r="C408" s="4" t="s">
        <v>989</v>
      </c>
      <c r="D408" s="4" t="s">
        <v>31</v>
      </c>
      <c r="E408" s="4" t="s">
        <v>18</v>
      </c>
      <c r="F408" s="4" t="s">
        <v>18</v>
      </c>
      <c r="G408" s="4" t="s">
        <v>127</v>
      </c>
    </row>
    <row r="409" ht="15.75" hidden="1" customHeight="1">
      <c r="A409" s="65">
        <v>413.0</v>
      </c>
      <c r="B409" s="2" t="s">
        <v>480</v>
      </c>
      <c r="C409" s="4" t="s">
        <v>481</v>
      </c>
      <c r="D409" s="4" t="s">
        <v>33</v>
      </c>
      <c r="E409" s="4" t="s">
        <v>18</v>
      </c>
      <c r="F409" s="4" t="s">
        <v>18</v>
      </c>
      <c r="G409" s="4" t="s">
        <v>27</v>
      </c>
    </row>
    <row r="410" ht="15.75" hidden="1" customHeight="1">
      <c r="A410" s="65">
        <v>1006.0</v>
      </c>
      <c r="B410" s="2" t="s">
        <v>994</v>
      </c>
      <c r="C410" s="4" t="s">
        <v>995</v>
      </c>
      <c r="D410" s="4" t="s">
        <v>31</v>
      </c>
      <c r="E410" s="4" t="s">
        <v>18</v>
      </c>
      <c r="F410" s="4" t="s">
        <v>18</v>
      </c>
      <c r="G410" s="4" t="s">
        <v>24</v>
      </c>
    </row>
    <row r="411" ht="15.75" hidden="1" customHeight="1">
      <c r="A411" s="65">
        <v>415.0</v>
      </c>
      <c r="B411" s="2" t="s">
        <v>801</v>
      </c>
      <c r="C411" s="4" t="s">
        <v>229</v>
      </c>
      <c r="D411" s="4" t="s">
        <v>31</v>
      </c>
      <c r="E411" s="4" t="s">
        <v>7</v>
      </c>
      <c r="F411" s="4" t="s">
        <v>7</v>
      </c>
      <c r="G411" s="4" t="s">
        <v>68</v>
      </c>
    </row>
    <row r="412" ht="15.75" hidden="1" customHeight="1">
      <c r="A412" s="65">
        <v>416.0</v>
      </c>
      <c r="B412" s="2" t="s">
        <v>274</v>
      </c>
      <c r="C412" s="4" t="s">
        <v>276</v>
      </c>
      <c r="D412" s="4" t="s">
        <v>31</v>
      </c>
      <c r="E412" s="4" t="s">
        <v>7</v>
      </c>
      <c r="F412" s="4" t="s">
        <v>7</v>
      </c>
      <c r="G412" s="4" t="s">
        <v>68</v>
      </c>
    </row>
    <row r="413" ht="15.75" hidden="1" customHeight="1">
      <c r="A413" s="65">
        <v>417.0</v>
      </c>
      <c r="B413" s="2" t="s">
        <v>804</v>
      </c>
      <c r="C413" s="4" t="s">
        <v>159</v>
      </c>
      <c r="D413" s="4" t="s">
        <v>31</v>
      </c>
      <c r="E413" s="4" t="s">
        <v>7</v>
      </c>
      <c r="F413" s="4" t="s">
        <v>7</v>
      </c>
      <c r="G413" s="4" t="s">
        <v>68</v>
      </c>
    </row>
    <row r="414" ht="15.75" hidden="1" customHeight="1">
      <c r="A414" s="65">
        <v>418.0</v>
      </c>
      <c r="B414" s="2" t="s">
        <v>69</v>
      </c>
      <c r="C414" s="4" t="s">
        <v>70</v>
      </c>
      <c r="D414" s="4" t="s">
        <v>31</v>
      </c>
      <c r="E414" s="4" t="s">
        <v>18</v>
      </c>
      <c r="F414" s="4" t="s">
        <v>18</v>
      </c>
      <c r="G414" s="4" t="s">
        <v>27</v>
      </c>
    </row>
    <row r="415" ht="15.75" hidden="1" customHeight="1">
      <c r="A415" s="65">
        <v>419.0</v>
      </c>
      <c r="B415" s="2" t="s">
        <v>581</v>
      </c>
      <c r="C415" s="4" t="s">
        <v>165</v>
      </c>
      <c r="D415" s="4" t="s">
        <v>31</v>
      </c>
      <c r="E415" s="4" t="s">
        <v>18</v>
      </c>
      <c r="F415" s="4" t="s">
        <v>18</v>
      </c>
      <c r="G415" s="4" t="s">
        <v>24</v>
      </c>
    </row>
    <row r="416" ht="15.75" hidden="1" customHeight="1">
      <c r="A416" s="65">
        <v>939.0</v>
      </c>
      <c r="B416" s="2" t="s">
        <v>1001</v>
      </c>
      <c r="C416" s="4" t="s">
        <v>1002</v>
      </c>
      <c r="D416" s="4" t="s">
        <v>31</v>
      </c>
      <c r="E416" s="4" t="s">
        <v>18</v>
      </c>
      <c r="F416" s="4" t="s">
        <v>18</v>
      </c>
      <c r="G416" s="4" t="s">
        <v>127</v>
      </c>
    </row>
    <row r="417" ht="15.75" hidden="1" customHeight="1">
      <c r="A417" s="65">
        <v>422.0</v>
      </c>
      <c r="B417" s="2" t="s">
        <v>811</v>
      </c>
      <c r="C417" s="4" t="s">
        <v>393</v>
      </c>
      <c r="D417" s="4" t="s">
        <v>31</v>
      </c>
      <c r="E417" s="4" t="s">
        <v>7</v>
      </c>
      <c r="F417" s="4" t="s">
        <v>7</v>
      </c>
      <c r="G417" s="4" t="s">
        <v>68</v>
      </c>
    </row>
    <row r="418" ht="15.75" hidden="1" customHeight="1">
      <c r="A418" s="65">
        <v>423.0</v>
      </c>
      <c r="B418" s="2" t="s">
        <v>526</v>
      </c>
      <c r="C418" s="4" t="s">
        <v>813</v>
      </c>
      <c r="D418" s="4" t="s">
        <v>111</v>
      </c>
      <c r="E418" s="4" t="s">
        <v>18</v>
      </c>
      <c r="F418" s="4" t="s">
        <v>18</v>
      </c>
      <c r="G418" s="4" t="s">
        <v>27</v>
      </c>
    </row>
    <row r="419" ht="15.75" hidden="1" customHeight="1">
      <c r="A419" s="65">
        <v>591.0</v>
      </c>
      <c r="B419" s="2" t="s">
        <v>1005</v>
      </c>
      <c r="C419" s="4" t="s">
        <v>1006</v>
      </c>
      <c r="D419" s="4" t="s">
        <v>31</v>
      </c>
      <c r="E419" s="4" t="s">
        <v>18</v>
      </c>
      <c r="F419" s="4" t="s">
        <v>18</v>
      </c>
      <c r="G419" s="4" t="s">
        <v>27</v>
      </c>
    </row>
    <row r="420" ht="15.75" hidden="1" customHeight="1">
      <c r="A420" s="65">
        <v>427.0</v>
      </c>
      <c r="B420" s="2" t="s">
        <v>614</v>
      </c>
      <c r="C420" s="4" t="s">
        <v>235</v>
      </c>
      <c r="D420" s="4" t="s">
        <v>31</v>
      </c>
      <c r="E420" s="4" t="s">
        <v>7</v>
      </c>
      <c r="F420" s="4" t="s">
        <v>7</v>
      </c>
      <c r="G420" s="4" t="s">
        <v>68</v>
      </c>
    </row>
    <row r="421" ht="15.75" hidden="1" customHeight="1">
      <c r="A421" s="65">
        <v>430.0</v>
      </c>
      <c r="B421" s="2" t="s">
        <v>827</v>
      </c>
      <c r="C421" s="4" t="s">
        <v>150</v>
      </c>
      <c r="D421" s="4" t="s">
        <v>31</v>
      </c>
      <c r="E421" s="4" t="s">
        <v>7</v>
      </c>
      <c r="F421" s="4" t="s">
        <v>7</v>
      </c>
      <c r="G421" s="4" t="s">
        <v>68</v>
      </c>
    </row>
    <row r="422" ht="15.75" hidden="1" customHeight="1">
      <c r="A422" s="65">
        <v>627.0</v>
      </c>
      <c r="B422" s="2" t="s">
        <v>1016</v>
      </c>
      <c r="C422" s="4" t="s">
        <v>1018</v>
      </c>
      <c r="D422" s="4" t="s">
        <v>31</v>
      </c>
      <c r="E422" s="4" t="s">
        <v>7</v>
      </c>
      <c r="F422" s="4" t="s">
        <v>7</v>
      </c>
      <c r="G422" s="4"/>
    </row>
    <row r="423" ht="15.75" hidden="1" customHeight="1">
      <c r="A423" s="65">
        <v>363.0</v>
      </c>
      <c r="B423" s="2" t="s">
        <v>736</v>
      </c>
      <c r="C423" s="4" t="s">
        <v>737</v>
      </c>
      <c r="D423" s="4" t="s">
        <v>111</v>
      </c>
      <c r="E423" s="4" t="s">
        <v>7</v>
      </c>
      <c r="F423" s="4" t="s">
        <v>7</v>
      </c>
      <c r="G423" s="4" t="s">
        <v>27</v>
      </c>
    </row>
    <row r="424" ht="15.75" hidden="1" customHeight="1">
      <c r="A424" s="65">
        <v>626.0</v>
      </c>
      <c r="B424" s="2" t="s">
        <v>1021</v>
      </c>
      <c r="C424" s="4" t="s">
        <v>1022</v>
      </c>
      <c r="D424" s="4" t="s">
        <v>31</v>
      </c>
      <c r="E424" s="4" t="s">
        <v>18</v>
      </c>
      <c r="F424" s="4" t="s">
        <v>18</v>
      </c>
      <c r="G424" s="4" t="s">
        <v>68</v>
      </c>
    </row>
    <row r="425" ht="15.75" hidden="1" customHeight="1">
      <c r="A425" s="65">
        <v>435.0</v>
      </c>
      <c r="B425" s="2" t="s">
        <v>278</v>
      </c>
      <c r="C425" s="4" t="s">
        <v>148</v>
      </c>
      <c r="D425" s="4" t="s">
        <v>31</v>
      </c>
      <c r="E425" s="4" t="s">
        <v>18</v>
      </c>
      <c r="F425" s="4" t="s">
        <v>7</v>
      </c>
      <c r="G425" s="4" t="s">
        <v>127</v>
      </c>
    </row>
    <row r="426" ht="15.75" hidden="1" customHeight="1">
      <c r="A426" s="65">
        <v>436.0</v>
      </c>
      <c r="B426" s="2" t="s">
        <v>278</v>
      </c>
      <c r="C426" s="4" t="s">
        <v>148</v>
      </c>
      <c r="D426" s="4" t="s">
        <v>31</v>
      </c>
      <c r="E426" s="4" t="s">
        <v>18</v>
      </c>
      <c r="F426" s="4" t="s">
        <v>7</v>
      </c>
      <c r="G426" s="4" t="s">
        <v>127</v>
      </c>
    </row>
    <row r="427" ht="15.75" hidden="1" customHeight="1">
      <c r="A427" s="65">
        <v>437.0</v>
      </c>
      <c r="B427" s="2" t="s">
        <v>840</v>
      </c>
      <c r="C427" s="4" t="s">
        <v>255</v>
      </c>
      <c r="D427" s="4" t="s">
        <v>31</v>
      </c>
      <c r="E427" s="4" t="s">
        <v>18</v>
      </c>
      <c r="F427" s="4" t="s">
        <v>18</v>
      </c>
      <c r="G427" s="4" t="s">
        <v>24</v>
      </c>
    </row>
    <row r="428" ht="15.75" hidden="1" customHeight="1">
      <c r="A428" s="65">
        <v>438.0</v>
      </c>
      <c r="B428" s="2" t="s">
        <v>354</v>
      </c>
      <c r="C428" s="4" t="s">
        <v>238</v>
      </c>
      <c r="D428" s="4" t="s">
        <v>111</v>
      </c>
      <c r="E428" s="4" t="s">
        <v>18</v>
      </c>
      <c r="F428" s="4" t="s">
        <v>18</v>
      </c>
      <c r="G428" s="4" t="s">
        <v>68</v>
      </c>
    </row>
    <row r="429" ht="15.75" hidden="1" customHeight="1">
      <c r="A429" s="65">
        <v>890.0</v>
      </c>
      <c r="B429" s="2" t="s">
        <v>1036</v>
      </c>
      <c r="C429" s="4" t="s">
        <v>1037</v>
      </c>
      <c r="D429" s="4" t="s">
        <v>31</v>
      </c>
      <c r="E429" s="4" t="s">
        <v>18</v>
      </c>
      <c r="F429" s="4" t="s">
        <v>18</v>
      </c>
      <c r="G429" s="4" t="s">
        <v>27</v>
      </c>
    </row>
    <row r="430" ht="15.75" hidden="1" customHeight="1">
      <c r="A430" s="65">
        <v>492.0</v>
      </c>
      <c r="B430" s="2" t="s">
        <v>937</v>
      </c>
      <c r="C430" s="4" t="s">
        <v>938</v>
      </c>
      <c r="D430" s="4" t="s">
        <v>31</v>
      </c>
      <c r="E430" s="4" t="s">
        <v>315</v>
      </c>
      <c r="F430" s="4" t="s">
        <v>7</v>
      </c>
      <c r="G430" s="4" t="s">
        <v>68</v>
      </c>
    </row>
    <row r="431" ht="15.75" hidden="1" customHeight="1">
      <c r="A431" s="65">
        <v>527.0</v>
      </c>
      <c r="B431" s="2" t="s">
        <v>937</v>
      </c>
      <c r="C431" s="4" t="s">
        <v>938</v>
      </c>
      <c r="D431" s="4" t="s">
        <v>31</v>
      </c>
      <c r="E431" s="4" t="s">
        <v>18</v>
      </c>
      <c r="F431" s="4" t="s">
        <v>18</v>
      </c>
      <c r="G431" s="4" t="s">
        <v>127</v>
      </c>
    </row>
    <row r="432" ht="15.75" hidden="1" customHeight="1">
      <c r="A432" s="65">
        <v>442.0</v>
      </c>
      <c r="B432" s="2" t="s">
        <v>154</v>
      </c>
      <c r="C432" s="4" t="s">
        <v>155</v>
      </c>
      <c r="D432" s="4" t="s">
        <v>31</v>
      </c>
      <c r="E432" s="4" t="s">
        <v>18</v>
      </c>
      <c r="F432" s="4" t="s">
        <v>18</v>
      </c>
      <c r="G432" s="4" t="s">
        <v>27</v>
      </c>
    </row>
    <row r="433" ht="15.75" hidden="1" customHeight="1">
      <c r="A433" s="65">
        <v>443.0</v>
      </c>
      <c r="B433" s="2" t="s">
        <v>166</v>
      </c>
      <c r="C433" s="4" t="s">
        <v>167</v>
      </c>
      <c r="D433" s="4" t="s">
        <v>111</v>
      </c>
      <c r="E433" s="4" t="s">
        <v>18</v>
      </c>
      <c r="F433" s="4" t="s">
        <v>18</v>
      </c>
      <c r="G433" s="4" t="s">
        <v>27</v>
      </c>
    </row>
    <row r="434" ht="15.75" customHeight="1">
      <c r="A434" s="65">
        <v>777.0</v>
      </c>
      <c r="B434" s="2" t="s">
        <v>1042</v>
      </c>
      <c r="C434" s="4" t="s">
        <v>1045</v>
      </c>
      <c r="D434" s="4" t="s">
        <v>35</v>
      </c>
      <c r="E434" s="4" t="s">
        <v>18</v>
      </c>
      <c r="F434" s="4" t="s">
        <v>18</v>
      </c>
      <c r="G434" s="4" t="s">
        <v>27</v>
      </c>
    </row>
    <row r="435" ht="15.75" hidden="1" customHeight="1">
      <c r="A435" s="65">
        <v>446.0</v>
      </c>
      <c r="B435" s="2" t="s">
        <v>856</v>
      </c>
      <c r="C435" s="4" t="s">
        <v>148</v>
      </c>
      <c r="D435" s="4" t="s">
        <v>31</v>
      </c>
      <c r="E435" s="4" t="s">
        <v>18</v>
      </c>
      <c r="F435" s="4" t="s">
        <v>18</v>
      </c>
      <c r="G435" s="4" t="s">
        <v>27</v>
      </c>
    </row>
    <row r="436" ht="15.75" hidden="1" customHeight="1">
      <c r="A436" s="65">
        <v>447.0</v>
      </c>
      <c r="B436" s="2" t="s">
        <v>316</v>
      </c>
      <c r="C436" s="4" t="s">
        <v>317</v>
      </c>
      <c r="D436" s="4" t="s">
        <v>31</v>
      </c>
      <c r="E436" s="4" t="s">
        <v>18</v>
      </c>
      <c r="F436" s="4" t="s">
        <v>18</v>
      </c>
      <c r="G436" s="4" t="s">
        <v>24</v>
      </c>
    </row>
    <row r="437" ht="15.75" customHeight="1">
      <c r="A437" s="65">
        <v>611.0</v>
      </c>
      <c r="B437" s="2" t="s">
        <v>1048</v>
      </c>
      <c r="C437" s="4" t="s">
        <v>1049</v>
      </c>
      <c r="D437" s="4" t="s">
        <v>35</v>
      </c>
      <c r="E437" s="4" t="s">
        <v>18</v>
      </c>
      <c r="F437" s="4" t="s">
        <v>18</v>
      </c>
      <c r="G437" s="4" t="s">
        <v>27</v>
      </c>
    </row>
    <row r="438" ht="15.75" hidden="1" customHeight="1">
      <c r="A438" s="65">
        <v>450.0</v>
      </c>
      <c r="B438" s="2" t="s">
        <v>325</v>
      </c>
      <c r="C438" s="4" t="s">
        <v>255</v>
      </c>
      <c r="D438" s="4" t="s">
        <v>31</v>
      </c>
      <c r="E438" s="4" t="s">
        <v>7</v>
      </c>
      <c r="F438" s="4" t="s">
        <v>7</v>
      </c>
      <c r="G438" s="4" t="s">
        <v>68</v>
      </c>
    </row>
    <row r="439" ht="15.75" hidden="1" customHeight="1">
      <c r="A439" s="65">
        <v>452.0</v>
      </c>
      <c r="B439" s="2" t="s">
        <v>865</v>
      </c>
      <c r="C439" s="4" t="s">
        <v>474</v>
      </c>
      <c r="D439" s="4" t="s">
        <v>31</v>
      </c>
      <c r="E439" s="4" t="s">
        <v>18</v>
      </c>
      <c r="F439" s="4" t="s">
        <v>19</v>
      </c>
      <c r="G439" s="4" t="s">
        <v>127</v>
      </c>
    </row>
    <row r="440" ht="15.75" hidden="1" customHeight="1">
      <c r="A440" s="65">
        <v>453.0</v>
      </c>
      <c r="B440" s="2" t="s">
        <v>350</v>
      </c>
      <c r="C440" s="4" t="s">
        <v>70</v>
      </c>
      <c r="D440" s="4" t="s">
        <v>31</v>
      </c>
      <c r="E440" s="4" t="s">
        <v>7</v>
      </c>
      <c r="F440" s="4" t="s">
        <v>7</v>
      </c>
      <c r="G440" s="4" t="s">
        <v>68</v>
      </c>
    </row>
    <row r="441" ht="15.75" hidden="1" customHeight="1">
      <c r="A441" s="65">
        <v>454.0</v>
      </c>
      <c r="B441" s="2" t="s">
        <v>869</v>
      </c>
      <c r="C441" s="4" t="s">
        <v>148</v>
      </c>
      <c r="D441" s="4" t="s">
        <v>31</v>
      </c>
      <c r="E441" s="4" t="s">
        <v>18</v>
      </c>
      <c r="F441" s="4" t="s">
        <v>18</v>
      </c>
      <c r="G441" s="4" t="s">
        <v>27</v>
      </c>
    </row>
    <row r="442" ht="15.75" hidden="1" customHeight="1">
      <c r="A442" s="65">
        <v>315.0</v>
      </c>
      <c r="B442" s="2" t="s">
        <v>573</v>
      </c>
      <c r="C442" s="4" t="s">
        <v>574</v>
      </c>
      <c r="D442" s="4" t="s">
        <v>111</v>
      </c>
      <c r="E442" s="4" t="s">
        <v>18</v>
      </c>
      <c r="F442" s="4" t="s">
        <v>18</v>
      </c>
      <c r="G442" s="4" t="s">
        <v>24</v>
      </c>
    </row>
    <row r="443" ht="15.75" hidden="1" customHeight="1">
      <c r="A443" s="65">
        <v>456.0</v>
      </c>
      <c r="B443" s="2" t="s">
        <v>601</v>
      </c>
      <c r="C443" s="4" t="s">
        <v>148</v>
      </c>
      <c r="D443" s="4" t="s">
        <v>31</v>
      </c>
      <c r="E443" s="4" t="s">
        <v>18</v>
      </c>
      <c r="F443" s="4" t="s">
        <v>18</v>
      </c>
      <c r="G443" s="4" t="s">
        <v>127</v>
      </c>
    </row>
    <row r="444" ht="15.75" hidden="1" customHeight="1">
      <c r="A444" s="65">
        <v>458.0</v>
      </c>
      <c r="B444" s="2" t="s">
        <v>879</v>
      </c>
      <c r="C444" s="4" t="s">
        <v>317</v>
      </c>
      <c r="D444" s="4" t="s">
        <v>31</v>
      </c>
      <c r="E444" s="4" t="s">
        <v>18</v>
      </c>
      <c r="F444" s="4" t="s">
        <v>18</v>
      </c>
      <c r="G444" s="4" t="s">
        <v>68</v>
      </c>
    </row>
    <row r="445" ht="15.75" hidden="1" customHeight="1">
      <c r="A445" s="65">
        <v>459.0</v>
      </c>
      <c r="B445" s="2" t="s">
        <v>883</v>
      </c>
      <c r="C445" s="4" t="s">
        <v>61</v>
      </c>
      <c r="D445" s="4" t="s">
        <v>31</v>
      </c>
      <c r="E445" s="4" t="s">
        <v>18</v>
      </c>
      <c r="F445" s="4" t="s">
        <v>18</v>
      </c>
      <c r="G445" s="4" t="s">
        <v>27</v>
      </c>
    </row>
    <row r="446" ht="15.75" hidden="1" customHeight="1">
      <c r="A446" s="65">
        <v>460.0</v>
      </c>
      <c r="B446" s="2" t="s">
        <v>713</v>
      </c>
      <c r="C446" s="4" t="s">
        <v>72</v>
      </c>
      <c r="D446" s="4" t="s">
        <v>31</v>
      </c>
      <c r="E446" s="4" t="s">
        <v>18</v>
      </c>
      <c r="F446" s="4" t="s">
        <v>18</v>
      </c>
      <c r="G446" s="4" t="s">
        <v>24</v>
      </c>
    </row>
    <row r="447" ht="15.75" hidden="1" customHeight="1">
      <c r="A447" s="65">
        <v>352.0</v>
      </c>
      <c r="B447" s="2" t="s">
        <v>573</v>
      </c>
      <c r="C447" s="4" t="s">
        <v>574</v>
      </c>
      <c r="D447" s="4" t="s">
        <v>111</v>
      </c>
      <c r="E447" s="4" t="s">
        <v>18</v>
      </c>
      <c r="F447" s="4" t="s">
        <v>18</v>
      </c>
      <c r="G447" s="4" t="s">
        <v>24</v>
      </c>
    </row>
    <row r="448" ht="15.75" hidden="1" customHeight="1">
      <c r="A448" s="65">
        <v>462.0</v>
      </c>
      <c r="B448" s="2" t="s">
        <v>869</v>
      </c>
      <c r="C448" s="4" t="s">
        <v>148</v>
      </c>
      <c r="D448" s="4" t="s">
        <v>31</v>
      </c>
      <c r="E448" s="4" t="s">
        <v>18</v>
      </c>
      <c r="F448" s="4" t="s">
        <v>18</v>
      </c>
      <c r="G448" s="4" t="s">
        <v>27</v>
      </c>
    </row>
    <row r="449" ht="15.75" hidden="1" customHeight="1">
      <c r="A449" s="65">
        <v>463.0</v>
      </c>
      <c r="B449" s="2" t="s">
        <v>54</v>
      </c>
      <c r="C449" s="4" t="s">
        <v>55</v>
      </c>
      <c r="D449" s="4" t="s">
        <v>31</v>
      </c>
      <c r="E449" s="4" t="s">
        <v>7</v>
      </c>
      <c r="F449" s="4" t="s">
        <v>7</v>
      </c>
      <c r="G449" s="4" t="s">
        <v>68</v>
      </c>
    </row>
    <row r="450" ht="15.75" hidden="1" customHeight="1">
      <c r="A450" s="65">
        <v>464.0</v>
      </c>
      <c r="B450" s="2" t="s">
        <v>869</v>
      </c>
      <c r="C450" s="4" t="s">
        <v>148</v>
      </c>
      <c r="D450" s="4" t="s">
        <v>31</v>
      </c>
      <c r="E450" s="4" t="s">
        <v>18</v>
      </c>
      <c r="F450" s="4" t="s">
        <v>18</v>
      </c>
      <c r="G450" s="4" t="s">
        <v>27</v>
      </c>
    </row>
    <row r="451" ht="15.75" hidden="1" customHeight="1">
      <c r="A451" s="65">
        <v>465.0</v>
      </c>
      <c r="B451" s="2" t="s">
        <v>890</v>
      </c>
      <c r="C451" s="4" t="s">
        <v>238</v>
      </c>
      <c r="D451" s="4" t="s">
        <v>31</v>
      </c>
      <c r="E451" s="4" t="s">
        <v>18</v>
      </c>
      <c r="F451" s="4" t="s">
        <v>18</v>
      </c>
      <c r="G451" s="4" t="s">
        <v>27</v>
      </c>
    </row>
    <row r="452" ht="15.75" hidden="1" customHeight="1">
      <c r="A452" s="65">
        <v>466.0</v>
      </c>
      <c r="B452" s="2" t="s">
        <v>892</v>
      </c>
      <c r="C452" s="4" t="s">
        <v>238</v>
      </c>
      <c r="D452" s="4" t="s">
        <v>31</v>
      </c>
      <c r="E452" s="4" t="s">
        <v>18</v>
      </c>
      <c r="F452" s="4" t="s">
        <v>18</v>
      </c>
      <c r="G452" s="4" t="s">
        <v>27</v>
      </c>
    </row>
    <row r="453" ht="15.75" hidden="1" customHeight="1">
      <c r="A453" s="65">
        <v>967.0</v>
      </c>
      <c r="B453" s="2" t="s">
        <v>1061</v>
      </c>
      <c r="C453" s="4" t="s">
        <v>980</v>
      </c>
      <c r="D453" s="4" t="s">
        <v>31</v>
      </c>
      <c r="E453" s="4" t="s">
        <v>18</v>
      </c>
      <c r="F453" s="4" t="s">
        <v>18</v>
      </c>
      <c r="G453" s="4" t="s">
        <v>27</v>
      </c>
    </row>
    <row r="454" ht="15.75" hidden="1" customHeight="1">
      <c r="A454" s="65">
        <v>468.0</v>
      </c>
      <c r="B454" s="2" t="s">
        <v>894</v>
      </c>
      <c r="C454" s="4" t="s">
        <v>255</v>
      </c>
      <c r="D454" s="4" t="s">
        <v>31</v>
      </c>
      <c r="E454" s="4" t="s">
        <v>18</v>
      </c>
      <c r="F454" s="4" t="s">
        <v>18</v>
      </c>
      <c r="G454" s="4" t="s">
        <v>24</v>
      </c>
    </row>
    <row r="455" ht="15.75" hidden="1" customHeight="1">
      <c r="A455" s="65">
        <v>469.0</v>
      </c>
      <c r="B455" s="2" t="s">
        <v>409</v>
      </c>
      <c r="C455" s="4" t="s">
        <v>72</v>
      </c>
      <c r="D455" s="4" t="s">
        <v>31</v>
      </c>
      <c r="E455" s="4" t="s">
        <v>18</v>
      </c>
      <c r="F455" s="4" t="s">
        <v>18</v>
      </c>
      <c r="G455" s="4" t="s">
        <v>27</v>
      </c>
    </row>
    <row r="456" ht="15.75" hidden="1" customHeight="1">
      <c r="A456" s="65">
        <v>470.0</v>
      </c>
      <c r="B456" s="2" t="s">
        <v>897</v>
      </c>
      <c r="C456" s="4" t="s">
        <v>72</v>
      </c>
      <c r="D456" s="4" t="s">
        <v>111</v>
      </c>
      <c r="E456" s="4" t="s">
        <v>7</v>
      </c>
      <c r="F456" s="4" t="s">
        <v>19</v>
      </c>
      <c r="G456" s="4" t="s">
        <v>68</v>
      </c>
    </row>
    <row r="457" ht="15.75" hidden="1" customHeight="1">
      <c r="A457" s="65">
        <v>518.0</v>
      </c>
      <c r="B457" s="2" t="s">
        <v>979</v>
      </c>
      <c r="C457" s="4" t="s">
        <v>980</v>
      </c>
      <c r="D457" s="4" t="s">
        <v>31</v>
      </c>
      <c r="E457" s="4" t="s">
        <v>18</v>
      </c>
      <c r="F457" s="4" t="s">
        <v>18</v>
      </c>
      <c r="G457" s="4" t="s">
        <v>27</v>
      </c>
    </row>
    <row r="458" ht="15.75" hidden="1" customHeight="1">
      <c r="A458" s="65">
        <v>24.0</v>
      </c>
      <c r="B458" s="2" t="s">
        <v>134</v>
      </c>
      <c r="C458" s="4" t="s">
        <v>135</v>
      </c>
      <c r="D458" s="4" t="s">
        <v>31</v>
      </c>
      <c r="E458" s="4" t="s">
        <v>18</v>
      </c>
      <c r="F458" s="4" t="s">
        <v>7</v>
      </c>
      <c r="G458" s="4" t="s">
        <v>127</v>
      </c>
    </row>
    <row r="459" ht="15.75" hidden="1" customHeight="1">
      <c r="A459" s="65">
        <v>474.0</v>
      </c>
      <c r="B459" s="2" t="s">
        <v>538</v>
      </c>
      <c r="C459" s="4" t="s">
        <v>539</v>
      </c>
      <c r="D459" s="4" t="s">
        <v>111</v>
      </c>
      <c r="E459" s="4" t="s">
        <v>18</v>
      </c>
      <c r="F459" s="4" t="s">
        <v>18</v>
      </c>
      <c r="G459" s="4" t="s">
        <v>24</v>
      </c>
    </row>
    <row r="460" ht="15.75" hidden="1" customHeight="1">
      <c r="A460" s="65">
        <v>105.0</v>
      </c>
      <c r="B460" s="2" t="s">
        <v>319</v>
      </c>
      <c r="C460" s="4" t="s">
        <v>135</v>
      </c>
      <c r="D460" s="4" t="s">
        <v>31</v>
      </c>
      <c r="E460" s="4" t="s">
        <v>18</v>
      </c>
      <c r="F460" s="4" t="s">
        <v>18</v>
      </c>
      <c r="G460" s="4" t="s">
        <v>27</v>
      </c>
    </row>
    <row r="461" ht="15.75" hidden="1" customHeight="1">
      <c r="A461" s="65">
        <v>477.0</v>
      </c>
      <c r="B461" s="2" t="s">
        <v>821</v>
      </c>
      <c r="C461" s="4" t="s">
        <v>155</v>
      </c>
      <c r="D461" s="4" t="s">
        <v>31</v>
      </c>
      <c r="E461" s="4" t="s">
        <v>18</v>
      </c>
      <c r="F461" s="4" t="s">
        <v>18</v>
      </c>
      <c r="G461" s="4" t="s">
        <v>27</v>
      </c>
    </row>
    <row r="462" ht="15.75" hidden="1" customHeight="1">
      <c r="A462" s="65">
        <v>346.0</v>
      </c>
      <c r="B462" s="2" t="s">
        <v>594</v>
      </c>
      <c r="C462" s="4" t="s">
        <v>595</v>
      </c>
      <c r="D462" s="4" t="s">
        <v>31</v>
      </c>
      <c r="E462" s="4" t="s">
        <v>18</v>
      </c>
      <c r="F462" s="4" t="s">
        <v>18</v>
      </c>
      <c r="G462" s="4" t="s">
        <v>27</v>
      </c>
    </row>
    <row r="463" ht="15.75" hidden="1" customHeight="1">
      <c r="A463" s="65">
        <v>1071.0</v>
      </c>
      <c r="B463" s="2" t="s">
        <v>1073</v>
      </c>
      <c r="C463" s="4" t="s">
        <v>1074</v>
      </c>
      <c r="D463" s="4" t="s">
        <v>33</v>
      </c>
      <c r="E463" s="4" t="s">
        <v>18</v>
      </c>
      <c r="F463" s="4" t="s">
        <v>18</v>
      </c>
      <c r="G463" s="4" t="s">
        <v>68</v>
      </c>
    </row>
    <row r="464" ht="15.75" hidden="1" customHeight="1">
      <c r="A464" s="65">
        <v>480.0</v>
      </c>
      <c r="B464" s="2" t="s">
        <v>915</v>
      </c>
      <c r="C464" s="4" t="s">
        <v>148</v>
      </c>
      <c r="D464" s="4" t="s">
        <v>31</v>
      </c>
      <c r="E464" s="4" t="s">
        <v>18</v>
      </c>
      <c r="F464" s="4" t="s">
        <v>18</v>
      </c>
      <c r="G464" s="4" t="s">
        <v>27</v>
      </c>
    </row>
    <row r="465" ht="15.75" hidden="1" customHeight="1">
      <c r="A465" s="65">
        <v>481.0</v>
      </c>
      <c r="B465" s="2" t="s">
        <v>320</v>
      </c>
      <c r="C465" s="4" t="s">
        <v>321</v>
      </c>
      <c r="D465" s="4" t="s">
        <v>31</v>
      </c>
      <c r="E465" s="4" t="s">
        <v>18</v>
      </c>
      <c r="F465" s="4" t="s">
        <v>7</v>
      </c>
      <c r="G465" s="4" t="s">
        <v>68</v>
      </c>
    </row>
    <row r="466" ht="15.75" hidden="1" customHeight="1">
      <c r="A466" s="65">
        <v>482.0</v>
      </c>
      <c r="B466" s="2" t="s">
        <v>147</v>
      </c>
      <c r="C466" s="4" t="s">
        <v>148</v>
      </c>
      <c r="D466" s="4" t="s">
        <v>31</v>
      </c>
      <c r="E466" s="4" t="s">
        <v>18</v>
      </c>
      <c r="F466" s="4" t="s">
        <v>18</v>
      </c>
      <c r="G466" s="4" t="s">
        <v>27</v>
      </c>
    </row>
    <row r="467" ht="15.75" hidden="1" customHeight="1">
      <c r="A467" s="65">
        <v>1124.0</v>
      </c>
      <c r="B467" s="2" t="s">
        <v>1083</v>
      </c>
      <c r="C467" s="4" t="s">
        <v>1074</v>
      </c>
      <c r="D467" s="4" t="s">
        <v>31</v>
      </c>
      <c r="E467" s="4" t="s">
        <v>18</v>
      </c>
      <c r="F467" s="4" t="s">
        <v>18</v>
      </c>
      <c r="G467" s="4" t="s">
        <v>27</v>
      </c>
    </row>
    <row r="468" ht="15.75" hidden="1" customHeight="1">
      <c r="A468" s="65">
        <v>264.0</v>
      </c>
      <c r="B468" s="2" t="s">
        <v>617</v>
      </c>
      <c r="C468" s="4" t="s">
        <v>618</v>
      </c>
      <c r="D468" s="4" t="s">
        <v>31</v>
      </c>
      <c r="E468" s="4" t="s">
        <v>18</v>
      </c>
      <c r="F468" s="4" t="s">
        <v>7</v>
      </c>
      <c r="G468" s="4" t="s">
        <v>68</v>
      </c>
    </row>
    <row r="469" ht="15.75" hidden="1" customHeight="1">
      <c r="A469" s="65">
        <v>500.0</v>
      </c>
      <c r="B469" s="2" t="s">
        <v>617</v>
      </c>
      <c r="C469" s="4" t="s">
        <v>618</v>
      </c>
      <c r="D469" s="4" t="s">
        <v>111</v>
      </c>
      <c r="E469" s="4" t="s">
        <v>18</v>
      </c>
      <c r="F469" s="4" t="s">
        <v>18</v>
      </c>
      <c r="G469" s="4" t="s">
        <v>68</v>
      </c>
    </row>
    <row r="470" ht="15.75" hidden="1" customHeight="1">
      <c r="A470" s="65">
        <v>937.0</v>
      </c>
      <c r="B470" s="2" t="s">
        <v>617</v>
      </c>
      <c r="C470" s="4" t="s">
        <v>618</v>
      </c>
      <c r="D470" s="4" t="s">
        <v>31</v>
      </c>
      <c r="E470" s="4" t="s">
        <v>18</v>
      </c>
      <c r="F470" s="4" t="s">
        <v>7</v>
      </c>
      <c r="G470" s="4" t="s">
        <v>27</v>
      </c>
    </row>
    <row r="471" ht="15.75" hidden="1" customHeight="1">
      <c r="A471" s="2">
        <v>487.0</v>
      </c>
      <c r="B471" s="2" t="s">
        <v>153</v>
      </c>
      <c r="C471" s="4" t="s">
        <v>123</v>
      </c>
      <c r="D471" s="4" t="s">
        <v>31</v>
      </c>
      <c r="E471" s="4" t="s">
        <v>7</v>
      </c>
      <c r="F471" s="4" t="s">
        <v>7</v>
      </c>
      <c r="G471" s="4" t="s">
        <v>68</v>
      </c>
    </row>
    <row r="472" ht="15.75" hidden="1" customHeight="1">
      <c r="A472" s="65">
        <v>1038.0</v>
      </c>
      <c r="B472" s="2" t="s">
        <v>1090</v>
      </c>
      <c r="C472" s="4" t="s">
        <v>618</v>
      </c>
      <c r="D472" s="4" t="s">
        <v>111</v>
      </c>
      <c r="E472" s="4" t="s">
        <v>18</v>
      </c>
      <c r="F472" s="4" t="s">
        <v>18</v>
      </c>
      <c r="G472" s="4" t="s">
        <v>68</v>
      </c>
    </row>
    <row r="473" ht="15.75" hidden="1" customHeight="1">
      <c r="A473" s="65">
        <v>759.0</v>
      </c>
      <c r="B473" s="2" t="s">
        <v>1091</v>
      </c>
      <c r="C473" s="4" t="s">
        <v>1092</v>
      </c>
      <c r="D473" s="4" t="s">
        <v>31</v>
      </c>
      <c r="E473" s="4" t="s">
        <v>18</v>
      </c>
      <c r="F473" s="4" t="s">
        <v>18</v>
      </c>
      <c r="G473" s="4" t="s">
        <v>27</v>
      </c>
    </row>
    <row r="474" ht="15.75" hidden="1" customHeight="1">
      <c r="A474" s="65">
        <v>662.0</v>
      </c>
      <c r="B474" s="2" t="s">
        <v>1094</v>
      </c>
      <c r="C474" s="4" t="s">
        <v>1095</v>
      </c>
      <c r="D474" s="4" t="s">
        <v>31</v>
      </c>
      <c r="E474" s="4" t="s">
        <v>18</v>
      </c>
      <c r="F474" s="4" t="s">
        <v>18</v>
      </c>
      <c r="G474" s="4" t="s">
        <v>68</v>
      </c>
    </row>
    <row r="475" ht="15.75" hidden="1" customHeight="1">
      <c r="A475" s="65">
        <v>740.0</v>
      </c>
      <c r="B475" s="2" t="s">
        <v>1094</v>
      </c>
      <c r="C475" s="4" t="s">
        <v>1095</v>
      </c>
      <c r="D475" s="4" t="s">
        <v>31</v>
      </c>
      <c r="E475" s="4" t="s">
        <v>18</v>
      </c>
      <c r="F475" s="4" t="s">
        <v>18</v>
      </c>
      <c r="G475" s="4" t="s">
        <v>68</v>
      </c>
    </row>
    <row r="476" ht="15.75" hidden="1" customHeight="1">
      <c r="A476" s="65">
        <v>810.0</v>
      </c>
      <c r="B476" s="2" t="s">
        <v>1098</v>
      </c>
      <c r="C476" s="4" t="s">
        <v>1099</v>
      </c>
      <c r="D476" s="4" t="s">
        <v>31</v>
      </c>
      <c r="E476" s="4" t="s">
        <v>18</v>
      </c>
      <c r="F476" s="4" t="s">
        <v>7</v>
      </c>
      <c r="G476" s="4" t="s">
        <v>68</v>
      </c>
    </row>
    <row r="477" ht="15.75" hidden="1" customHeight="1">
      <c r="A477" s="65">
        <v>1000.0</v>
      </c>
      <c r="B477" s="2" t="s">
        <v>1101</v>
      </c>
      <c r="C477" s="4" t="s">
        <v>1102</v>
      </c>
      <c r="D477" s="4" t="s">
        <v>31</v>
      </c>
      <c r="E477" s="4" t="s">
        <v>18</v>
      </c>
      <c r="F477" s="4" t="s">
        <v>18</v>
      </c>
      <c r="G477" s="4" t="s">
        <v>24</v>
      </c>
    </row>
    <row r="478" ht="15.75" hidden="1" customHeight="1">
      <c r="A478" s="65">
        <v>434.0</v>
      </c>
      <c r="B478" s="2" t="s">
        <v>836</v>
      </c>
      <c r="C478" s="4" t="s">
        <v>837</v>
      </c>
      <c r="D478" s="4" t="s">
        <v>33</v>
      </c>
      <c r="E478" s="4" t="s">
        <v>18</v>
      </c>
      <c r="F478" s="4" t="s">
        <v>18</v>
      </c>
      <c r="G478" s="4" t="s">
        <v>27</v>
      </c>
    </row>
    <row r="479" ht="15.75" hidden="1" customHeight="1">
      <c r="A479" s="65">
        <v>497.0</v>
      </c>
      <c r="B479" s="2" t="s">
        <v>956</v>
      </c>
      <c r="C479" s="4" t="s">
        <v>172</v>
      </c>
      <c r="D479" s="4" t="s">
        <v>31</v>
      </c>
      <c r="E479" s="4" t="s">
        <v>18</v>
      </c>
      <c r="F479" s="4" t="s">
        <v>18</v>
      </c>
      <c r="G479" s="4" t="s">
        <v>27</v>
      </c>
    </row>
    <row r="480" ht="15.75" hidden="1" customHeight="1">
      <c r="A480" s="65">
        <v>636.0</v>
      </c>
      <c r="B480" s="2" t="s">
        <v>1107</v>
      </c>
      <c r="C480" s="4" t="s">
        <v>1108</v>
      </c>
      <c r="D480" s="4" t="s">
        <v>31</v>
      </c>
      <c r="E480" s="4" t="s">
        <v>18</v>
      </c>
      <c r="F480" s="4" t="s">
        <v>18</v>
      </c>
      <c r="G480" s="4" t="s">
        <v>68</v>
      </c>
    </row>
    <row r="481" ht="15.75" hidden="1" customHeight="1">
      <c r="A481" s="65">
        <v>478.0</v>
      </c>
      <c r="B481" s="2" t="s">
        <v>905</v>
      </c>
      <c r="C481" s="4" t="s">
        <v>798</v>
      </c>
      <c r="D481" s="4" t="s">
        <v>31</v>
      </c>
      <c r="E481" s="4" t="s">
        <v>18</v>
      </c>
      <c r="F481" s="4" t="s">
        <v>18</v>
      </c>
      <c r="G481" s="4" t="s">
        <v>27</v>
      </c>
    </row>
    <row r="482" ht="15.75" hidden="1" customHeight="1">
      <c r="A482" s="65">
        <v>501.0</v>
      </c>
      <c r="B482" s="2" t="s">
        <v>367</v>
      </c>
      <c r="C482" s="4" t="s">
        <v>369</v>
      </c>
      <c r="D482" s="4" t="s">
        <v>31</v>
      </c>
      <c r="E482" s="4" t="s">
        <v>18</v>
      </c>
      <c r="F482" s="4" t="s">
        <v>18</v>
      </c>
      <c r="G482" s="4" t="s">
        <v>27</v>
      </c>
    </row>
    <row r="483" ht="15.75" hidden="1" customHeight="1">
      <c r="A483" s="65">
        <v>502.0</v>
      </c>
      <c r="B483" s="2" t="s">
        <v>526</v>
      </c>
      <c r="C483" s="4" t="s">
        <v>527</v>
      </c>
      <c r="D483" s="4" t="s">
        <v>32</v>
      </c>
      <c r="E483" s="4" t="s">
        <v>7</v>
      </c>
      <c r="F483" s="4" t="s">
        <v>18</v>
      </c>
      <c r="G483" s="4" t="s">
        <v>68</v>
      </c>
    </row>
    <row r="484" ht="15.75" hidden="1" customHeight="1">
      <c r="A484" s="65">
        <v>503.0</v>
      </c>
      <c r="B484" s="2" t="s">
        <v>965</v>
      </c>
      <c r="C484" s="4" t="s">
        <v>674</v>
      </c>
      <c r="D484" s="4" t="s">
        <v>31</v>
      </c>
      <c r="E484" s="4" t="s">
        <v>18</v>
      </c>
      <c r="F484" s="4" t="s">
        <v>18</v>
      </c>
      <c r="G484" s="4" t="s">
        <v>24</v>
      </c>
    </row>
    <row r="485" ht="15.75" hidden="1" customHeight="1">
      <c r="A485" s="65">
        <v>995.0</v>
      </c>
      <c r="B485" s="2" t="s">
        <v>905</v>
      </c>
      <c r="C485" s="4" t="s">
        <v>798</v>
      </c>
      <c r="D485" s="4" t="s">
        <v>31</v>
      </c>
      <c r="E485" s="4" t="s">
        <v>18</v>
      </c>
      <c r="F485" s="4" t="s">
        <v>18</v>
      </c>
      <c r="G485" s="4" t="s">
        <v>27</v>
      </c>
    </row>
    <row r="486" ht="15.75" hidden="1" customHeight="1">
      <c r="A486" s="65">
        <v>412.0</v>
      </c>
      <c r="B486" s="2" t="s">
        <v>797</v>
      </c>
      <c r="C486" s="4" t="s">
        <v>798</v>
      </c>
      <c r="D486" s="4" t="s">
        <v>33</v>
      </c>
      <c r="E486" s="4" t="s">
        <v>18</v>
      </c>
      <c r="F486" s="4" t="s">
        <v>19</v>
      </c>
      <c r="G486" s="4" t="s">
        <v>27</v>
      </c>
    </row>
    <row r="487" ht="15.75" hidden="1" customHeight="1">
      <c r="A487" s="65">
        <v>508.0</v>
      </c>
      <c r="B487" s="2" t="s">
        <v>389</v>
      </c>
      <c r="C487" s="4" t="s">
        <v>150</v>
      </c>
      <c r="D487" s="4" t="s">
        <v>31</v>
      </c>
      <c r="E487" s="4" t="s">
        <v>7</v>
      </c>
      <c r="F487" s="4" t="s">
        <v>18</v>
      </c>
      <c r="G487" s="4" t="s">
        <v>68</v>
      </c>
    </row>
    <row r="488" ht="15.75" hidden="1" customHeight="1">
      <c r="A488" s="65">
        <v>510.0</v>
      </c>
      <c r="B488" s="2" t="s">
        <v>814</v>
      </c>
      <c r="C488" s="4" t="s">
        <v>155</v>
      </c>
      <c r="D488" s="4" t="s">
        <v>31</v>
      </c>
      <c r="E488" s="4" t="s">
        <v>7</v>
      </c>
      <c r="F488" s="4" t="s">
        <v>7</v>
      </c>
      <c r="G488" s="4" t="s">
        <v>68</v>
      </c>
    </row>
    <row r="489" ht="15.75" hidden="1" customHeight="1">
      <c r="A489" s="65">
        <v>963.0</v>
      </c>
      <c r="B489" s="2" t="s">
        <v>1121</v>
      </c>
      <c r="C489" s="4" t="s">
        <v>1122</v>
      </c>
      <c r="D489" s="4" t="s">
        <v>31</v>
      </c>
      <c r="E489" s="4" t="s">
        <v>18</v>
      </c>
      <c r="F489" s="4" t="s">
        <v>18</v>
      </c>
      <c r="G489" s="4" t="s">
        <v>27</v>
      </c>
    </row>
    <row r="490" ht="15.75" hidden="1" customHeight="1">
      <c r="A490" s="65">
        <v>512.0</v>
      </c>
      <c r="B490" s="2" t="s">
        <v>354</v>
      </c>
      <c r="C490" s="4" t="s">
        <v>238</v>
      </c>
      <c r="D490" s="4" t="s">
        <v>111</v>
      </c>
      <c r="E490" s="4" t="s">
        <v>18</v>
      </c>
      <c r="F490" s="4" t="s">
        <v>18</v>
      </c>
      <c r="G490" s="4" t="s">
        <v>68</v>
      </c>
    </row>
    <row r="491" ht="15.75" hidden="1" customHeight="1">
      <c r="A491" s="65">
        <v>513.0</v>
      </c>
      <c r="B491" s="2" t="s">
        <v>254</v>
      </c>
      <c r="C491" s="4" t="s">
        <v>255</v>
      </c>
      <c r="D491" s="4" t="s">
        <v>31</v>
      </c>
      <c r="E491" s="4" t="s">
        <v>18</v>
      </c>
      <c r="F491" s="4" t="s">
        <v>19</v>
      </c>
      <c r="G491" s="4" t="s">
        <v>127</v>
      </c>
    </row>
    <row r="492" ht="15.75" hidden="1" customHeight="1">
      <c r="A492" s="65">
        <v>514.0</v>
      </c>
      <c r="B492" s="2" t="s">
        <v>266</v>
      </c>
      <c r="C492" s="4" t="s">
        <v>257</v>
      </c>
      <c r="D492" s="4" t="s">
        <v>111</v>
      </c>
      <c r="E492" s="4" t="s">
        <v>18</v>
      </c>
      <c r="F492" s="4" t="s">
        <v>18</v>
      </c>
      <c r="G492" s="4" t="s">
        <v>68</v>
      </c>
    </row>
    <row r="493" ht="15.75" hidden="1" customHeight="1">
      <c r="A493" s="65">
        <v>515.0</v>
      </c>
      <c r="B493" s="2" t="s">
        <v>259</v>
      </c>
      <c r="C493" s="4" t="s">
        <v>260</v>
      </c>
      <c r="D493" s="4" t="s">
        <v>31</v>
      </c>
      <c r="E493" s="4" t="s">
        <v>7</v>
      </c>
      <c r="F493" s="4" t="s">
        <v>7</v>
      </c>
      <c r="G493" s="4" t="s">
        <v>68</v>
      </c>
    </row>
    <row r="494" ht="15.75" hidden="1" customHeight="1">
      <c r="A494" s="65">
        <v>516.0</v>
      </c>
      <c r="B494" s="2" t="s">
        <v>986</v>
      </c>
      <c r="C494" s="4" t="s">
        <v>167</v>
      </c>
      <c r="D494" s="4" t="s">
        <v>35</v>
      </c>
      <c r="E494" s="4" t="s">
        <v>18</v>
      </c>
      <c r="F494" s="4" t="s">
        <v>18</v>
      </c>
      <c r="G494" s="4" t="s">
        <v>27</v>
      </c>
    </row>
    <row r="495" ht="15.75" hidden="1" customHeight="1">
      <c r="A495" s="65">
        <v>1106.0</v>
      </c>
      <c r="B495" s="2" t="s">
        <v>1130</v>
      </c>
      <c r="C495" s="4" t="s">
        <v>1131</v>
      </c>
      <c r="D495" s="4" t="s">
        <v>31</v>
      </c>
      <c r="E495" s="4" t="s">
        <v>18</v>
      </c>
      <c r="F495" s="4" t="s">
        <v>18</v>
      </c>
      <c r="G495" s="4" t="s">
        <v>27</v>
      </c>
    </row>
    <row r="496" ht="15.75" hidden="1" customHeight="1">
      <c r="A496" s="65">
        <v>1120.0</v>
      </c>
      <c r="B496" s="2" t="s">
        <v>1130</v>
      </c>
      <c r="C496" s="4" t="s">
        <v>1131</v>
      </c>
      <c r="D496" s="4" t="s">
        <v>31</v>
      </c>
      <c r="E496" s="4" t="s">
        <v>18</v>
      </c>
      <c r="F496" s="4" t="s">
        <v>18</v>
      </c>
      <c r="G496" s="4" t="s">
        <v>27</v>
      </c>
    </row>
    <row r="497" ht="15.75" hidden="1" customHeight="1">
      <c r="A497" s="65">
        <v>593.0</v>
      </c>
      <c r="B497" s="2" t="s">
        <v>1078</v>
      </c>
      <c r="C497" s="4" t="s">
        <v>1079</v>
      </c>
      <c r="D497" s="4" t="s">
        <v>31</v>
      </c>
      <c r="E497" s="4" t="s">
        <v>18</v>
      </c>
      <c r="F497" s="4" t="s">
        <v>18</v>
      </c>
      <c r="G497" s="4" t="s">
        <v>27</v>
      </c>
    </row>
    <row r="498" ht="15.75" hidden="1" customHeight="1">
      <c r="A498" s="65">
        <v>520.0</v>
      </c>
      <c r="B498" s="2" t="s">
        <v>465</v>
      </c>
      <c r="C498" s="4" t="s">
        <v>185</v>
      </c>
      <c r="D498" s="4" t="s">
        <v>31</v>
      </c>
      <c r="E498" s="4" t="s">
        <v>18</v>
      </c>
      <c r="F498" s="4" t="s">
        <v>18</v>
      </c>
      <c r="G498" s="4" t="s">
        <v>24</v>
      </c>
    </row>
    <row r="499" ht="15.75" hidden="1" customHeight="1">
      <c r="A499" s="65">
        <v>522.0</v>
      </c>
      <c r="B499" s="2" t="s">
        <v>379</v>
      </c>
      <c r="C499" s="4" t="s">
        <v>372</v>
      </c>
      <c r="D499" s="4" t="s">
        <v>31</v>
      </c>
      <c r="E499" s="4" t="s">
        <v>315</v>
      </c>
      <c r="F499" s="4" t="s">
        <v>7</v>
      </c>
      <c r="G499" s="4" t="s">
        <v>127</v>
      </c>
    </row>
    <row r="500" ht="15.75" hidden="1" customHeight="1">
      <c r="A500" s="65">
        <v>523.0</v>
      </c>
      <c r="B500" s="2" t="s">
        <v>158</v>
      </c>
      <c r="C500" s="4" t="s">
        <v>159</v>
      </c>
      <c r="D500" s="4" t="s">
        <v>31</v>
      </c>
      <c r="E500" s="4" t="s">
        <v>18</v>
      </c>
      <c r="F500" s="4" t="s">
        <v>7</v>
      </c>
      <c r="G500" s="4" t="s">
        <v>27</v>
      </c>
    </row>
    <row r="501" ht="15.75" hidden="1" customHeight="1">
      <c r="A501" s="65">
        <v>524.0</v>
      </c>
      <c r="B501" s="2" t="s">
        <v>547</v>
      </c>
      <c r="C501" s="4" t="s">
        <v>548</v>
      </c>
      <c r="D501" s="4" t="s">
        <v>31</v>
      </c>
      <c r="E501" s="4" t="s">
        <v>18</v>
      </c>
      <c r="F501" s="4" t="s">
        <v>18</v>
      </c>
      <c r="G501" s="4" t="s">
        <v>27</v>
      </c>
    </row>
    <row r="502" ht="15.75" hidden="1" customHeight="1">
      <c r="A502" s="65">
        <v>765.0</v>
      </c>
      <c r="B502" s="2" t="s">
        <v>1140</v>
      </c>
      <c r="C502" s="4" t="s">
        <v>553</v>
      </c>
      <c r="D502" s="4" t="s">
        <v>31</v>
      </c>
      <c r="E502" s="4" t="s">
        <v>18</v>
      </c>
      <c r="F502" s="4" t="s">
        <v>18</v>
      </c>
      <c r="G502" s="4" t="s">
        <v>27</v>
      </c>
    </row>
    <row r="503" ht="15.75" hidden="1" customHeight="1">
      <c r="A503" s="65">
        <v>1053.0</v>
      </c>
      <c r="B503" s="2" t="s">
        <v>1142</v>
      </c>
      <c r="C503" s="4" t="s">
        <v>553</v>
      </c>
      <c r="D503" s="4" t="s">
        <v>31</v>
      </c>
      <c r="E503" s="4" t="s">
        <v>18</v>
      </c>
      <c r="F503" s="4" t="s">
        <v>19</v>
      </c>
      <c r="G503" s="4" t="s">
        <v>27</v>
      </c>
    </row>
    <row r="504" ht="15.75" hidden="1" customHeight="1">
      <c r="A504" s="65">
        <v>529.0</v>
      </c>
      <c r="B504" s="2" t="s">
        <v>345</v>
      </c>
      <c r="C504" s="4" t="s">
        <v>255</v>
      </c>
      <c r="D504" s="4" t="s">
        <v>31</v>
      </c>
      <c r="E504" s="4" t="s">
        <v>18</v>
      </c>
      <c r="F504" s="4" t="s">
        <v>18</v>
      </c>
      <c r="G504" s="4" t="s">
        <v>27</v>
      </c>
    </row>
    <row r="505" ht="15.75" hidden="1" customHeight="1">
      <c r="A505" s="65">
        <v>504.0</v>
      </c>
      <c r="B505" s="2" t="s">
        <v>958</v>
      </c>
      <c r="C505" s="4" t="s">
        <v>553</v>
      </c>
      <c r="D505" s="4" t="s">
        <v>32</v>
      </c>
      <c r="E505" s="4" t="s">
        <v>18</v>
      </c>
      <c r="F505" s="4" t="s">
        <v>18</v>
      </c>
      <c r="G505" s="4" t="s">
        <v>68</v>
      </c>
    </row>
    <row r="506" ht="15.75" hidden="1" customHeight="1">
      <c r="A506" s="65">
        <v>532.0</v>
      </c>
      <c r="B506" s="2" t="s">
        <v>1020</v>
      </c>
      <c r="C506" s="4" t="s">
        <v>527</v>
      </c>
      <c r="D506" s="4" t="s">
        <v>33</v>
      </c>
      <c r="E506" s="4" t="s">
        <v>7</v>
      </c>
      <c r="F506" s="4" t="s">
        <v>7</v>
      </c>
      <c r="G506" s="4" t="s">
        <v>24</v>
      </c>
    </row>
    <row r="507" ht="15.75" hidden="1" customHeight="1">
      <c r="A507" s="65">
        <v>746.0</v>
      </c>
      <c r="B507" s="2" t="s">
        <v>1149</v>
      </c>
      <c r="C507" s="4" t="s">
        <v>1150</v>
      </c>
      <c r="D507" s="4" t="s">
        <v>32</v>
      </c>
      <c r="E507" s="4" t="s">
        <v>18</v>
      </c>
      <c r="F507" s="4" t="s">
        <v>18</v>
      </c>
      <c r="G507" s="4" t="s">
        <v>68</v>
      </c>
    </row>
    <row r="508" ht="15.75" hidden="1" customHeight="1">
      <c r="A508" s="65">
        <v>535.0</v>
      </c>
      <c r="B508" s="2" t="s">
        <v>60</v>
      </c>
      <c r="C508" s="4" t="s">
        <v>61</v>
      </c>
      <c r="D508" s="4" t="s">
        <v>31</v>
      </c>
      <c r="E508" s="4" t="s">
        <v>18</v>
      </c>
      <c r="F508" s="4" t="s">
        <v>18</v>
      </c>
      <c r="G508" s="4" t="s">
        <v>27</v>
      </c>
    </row>
    <row r="509" ht="15.75" hidden="1" customHeight="1">
      <c r="A509" s="65">
        <v>805.0</v>
      </c>
      <c r="B509" s="2" t="s">
        <v>1152</v>
      </c>
      <c r="C509" s="4" t="s">
        <v>1150</v>
      </c>
      <c r="D509" s="4" t="s">
        <v>31</v>
      </c>
      <c r="E509" s="4" t="s">
        <v>18</v>
      </c>
      <c r="F509" s="4" t="s">
        <v>18</v>
      </c>
      <c r="G509" s="4" t="s">
        <v>68</v>
      </c>
    </row>
    <row r="510" ht="15.75" hidden="1" customHeight="1">
      <c r="A510" s="65">
        <v>367.0</v>
      </c>
      <c r="B510" s="2" t="s">
        <v>743</v>
      </c>
      <c r="C510" s="4" t="s">
        <v>537</v>
      </c>
      <c r="D510" s="4" t="s">
        <v>31</v>
      </c>
      <c r="E510" s="4" t="s">
        <v>18</v>
      </c>
      <c r="F510" s="4" t="s">
        <v>18</v>
      </c>
      <c r="G510" s="4"/>
    </row>
    <row r="511" ht="15.75" hidden="1" customHeight="1">
      <c r="A511" s="65">
        <v>539.0</v>
      </c>
      <c r="B511" s="2" t="s">
        <v>1033</v>
      </c>
      <c r="C511" s="4" t="s">
        <v>255</v>
      </c>
      <c r="D511" s="4" t="s">
        <v>33</v>
      </c>
      <c r="E511" s="4" t="s">
        <v>7</v>
      </c>
      <c r="F511" s="4" t="s">
        <v>7</v>
      </c>
      <c r="G511" s="4" t="s">
        <v>27</v>
      </c>
    </row>
    <row r="512" ht="15.75" hidden="1" customHeight="1">
      <c r="A512" s="65">
        <v>541.0</v>
      </c>
      <c r="B512" s="2" t="s">
        <v>322</v>
      </c>
      <c r="C512" s="4" t="s">
        <v>307</v>
      </c>
      <c r="D512" s="4" t="s">
        <v>31</v>
      </c>
      <c r="E512" s="4" t="s">
        <v>7</v>
      </c>
      <c r="F512" s="4" t="s">
        <v>7</v>
      </c>
      <c r="G512" s="4" t="s">
        <v>68</v>
      </c>
    </row>
    <row r="513" ht="15.75" hidden="1" customHeight="1">
      <c r="A513" s="65">
        <v>542.0</v>
      </c>
      <c r="B513" s="2" t="s">
        <v>526</v>
      </c>
      <c r="C513" s="4" t="s">
        <v>527</v>
      </c>
      <c r="D513" s="4" t="s">
        <v>31</v>
      </c>
      <c r="E513" s="4" t="s">
        <v>18</v>
      </c>
      <c r="F513" s="4" t="s">
        <v>18</v>
      </c>
      <c r="G513" s="4" t="s">
        <v>127</v>
      </c>
    </row>
    <row r="514" ht="15.75" hidden="1" customHeight="1">
      <c r="A514" s="65">
        <v>543.0</v>
      </c>
      <c r="B514" s="2" t="s">
        <v>171</v>
      </c>
      <c r="C514" s="4" t="s">
        <v>172</v>
      </c>
      <c r="D514" s="4" t="s">
        <v>31</v>
      </c>
      <c r="E514" s="4" t="s">
        <v>18</v>
      </c>
      <c r="F514" s="4" t="s">
        <v>18</v>
      </c>
      <c r="G514" s="4" t="s">
        <v>27</v>
      </c>
    </row>
    <row r="515" ht="15.75" hidden="1" customHeight="1">
      <c r="A515" s="65">
        <v>202.0</v>
      </c>
      <c r="B515" s="2" t="s">
        <v>536</v>
      </c>
      <c r="C515" s="4" t="s">
        <v>537</v>
      </c>
      <c r="D515" s="4" t="s">
        <v>31</v>
      </c>
      <c r="E515" s="4" t="s">
        <v>7</v>
      </c>
      <c r="F515" s="4" t="s">
        <v>7</v>
      </c>
      <c r="G515" s="4" t="s">
        <v>27</v>
      </c>
    </row>
    <row r="516" ht="15.75" hidden="1" customHeight="1">
      <c r="A516" s="65">
        <v>546.0</v>
      </c>
      <c r="B516" s="2" t="s">
        <v>254</v>
      </c>
      <c r="C516" s="4" t="s">
        <v>255</v>
      </c>
      <c r="D516" s="4" t="s">
        <v>31</v>
      </c>
      <c r="E516" s="4" t="s">
        <v>18</v>
      </c>
      <c r="F516" s="4" t="s">
        <v>18</v>
      </c>
      <c r="G516" s="4" t="s">
        <v>127</v>
      </c>
    </row>
    <row r="517" ht="15.75" hidden="1" customHeight="1">
      <c r="A517" s="65">
        <v>267.0</v>
      </c>
      <c r="B517" s="2" t="s">
        <v>621</v>
      </c>
      <c r="C517" s="4" t="s">
        <v>622</v>
      </c>
      <c r="D517" s="4" t="s">
        <v>31</v>
      </c>
      <c r="E517" s="4" t="s">
        <v>18</v>
      </c>
      <c r="F517" s="4" t="s">
        <v>7</v>
      </c>
      <c r="G517" s="4" t="s">
        <v>68</v>
      </c>
    </row>
    <row r="518" ht="15.75" hidden="1" customHeight="1">
      <c r="A518" s="65">
        <v>764.0</v>
      </c>
      <c r="B518" s="2" t="s">
        <v>1163</v>
      </c>
      <c r="C518" s="4" t="s">
        <v>1164</v>
      </c>
      <c r="D518" s="4" t="s">
        <v>31</v>
      </c>
      <c r="E518" s="4" t="s">
        <v>18</v>
      </c>
      <c r="F518" s="4" t="s">
        <v>18</v>
      </c>
      <c r="G518" s="4" t="s">
        <v>27</v>
      </c>
    </row>
    <row r="519" ht="15.75" hidden="1" customHeight="1">
      <c r="A519" s="65">
        <v>549.0</v>
      </c>
      <c r="B519" s="2" t="s">
        <v>867</v>
      </c>
      <c r="C519" s="4" t="s">
        <v>133</v>
      </c>
      <c r="D519" s="4" t="s">
        <v>31</v>
      </c>
      <c r="E519" s="4" t="s">
        <v>18</v>
      </c>
      <c r="F519" s="4" t="s">
        <v>19</v>
      </c>
      <c r="G519" s="4" t="s">
        <v>68</v>
      </c>
    </row>
    <row r="520" ht="15.75" hidden="1" customHeight="1">
      <c r="A520" s="65">
        <v>484.0</v>
      </c>
      <c r="B520" s="2" t="s">
        <v>921</v>
      </c>
      <c r="C520" s="4" t="s">
        <v>922</v>
      </c>
      <c r="D520" s="4" t="s">
        <v>31</v>
      </c>
      <c r="E520" s="4" t="s">
        <v>18</v>
      </c>
      <c r="F520" s="4" t="s">
        <v>19</v>
      </c>
      <c r="G520" s="4" t="s">
        <v>68</v>
      </c>
    </row>
    <row r="521" ht="15.75" customHeight="1">
      <c r="A521" s="65">
        <v>977.0</v>
      </c>
      <c r="B521" s="2" t="s">
        <v>1168</v>
      </c>
      <c r="C521" s="4" t="s">
        <v>1169</v>
      </c>
      <c r="D521" s="4" t="s">
        <v>35</v>
      </c>
      <c r="E521" s="4" t="s">
        <v>18</v>
      </c>
      <c r="F521" s="4" t="s">
        <v>18</v>
      </c>
      <c r="G521" s="4" t="s">
        <v>27</v>
      </c>
    </row>
    <row r="522" ht="15.75" hidden="1" customHeight="1">
      <c r="A522" s="65">
        <v>552.0</v>
      </c>
      <c r="B522" s="2" t="s">
        <v>846</v>
      </c>
      <c r="C522" s="4" t="s">
        <v>133</v>
      </c>
      <c r="D522" s="4" t="s">
        <v>31</v>
      </c>
      <c r="E522" s="4" t="s">
        <v>315</v>
      </c>
      <c r="F522" s="4" t="s">
        <v>7</v>
      </c>
      <c r="G522" s="4" t="s">
        <v>68</v>
      </c>
    </row>
    <row r="523" ht="15.75" hidden="1" customHeight="1">
      <c r="A523" s="65">
        <v>554.0</v>
      </c>
      <c r="B523" s="2" t="s">
        <v>1030</v>
      </c>
      <c r="C523" s="4" t="s">
        <v>1032</v>
      </c>
      <c r="D523" s="4" t="s">
        <v>31</v>
      </c>
      <c r="E523" s="4" t="s">
        <v>18</v>
      </c>
      <c r="F523" s="4" t="s">
        <v>18</v>
      </c>
      <c r="G523" s="4" t="s">
        <v>24</v>
      </c>
    </row>
    <row r="524" ht="15.75" hidden="1" customHeight="1">
      <c r="A524" s="65">
        <v>47.0</v>
      </c>
      <c r="B524" s="2" t="s">
        <v>188</v>
      </c>
      <c r="C524" s="4" t="s">
        <v>189</v>
      </c>
      <c r="D524" s="4" t="s">
        <v>31</v>
      </c>
      <c r="E524" s="4" t="s">
        <v>7</v>
      </c>
      <c r="F524" s="4" t="s">
        <v>7</v>
      </c>
      <c r="G524" s="4" t="s">
        <v>190</v>
      </c>
    </row>
    <row r="525" ht="15.75" hidden="1" customHeight="1">
      <c r="A525" s="65">
        <v>557.0</v>
      </c>
      <c r="B525" s="2" t="s">
        <v>371</v>
      </c>
      <c r="C525" s="4" t="s">
        <v>372</v>
      </c>
      <c r="D525" s="4" t="s">
        <v>31</v>
      </c>
      <c r="E525" s="4" t="s">
        <v>18</v>
      </c>
      <c r="F525" s="4" t="s">
        <v>18</v>
      </c>
      <c r="G525" s="4" t="s">
        <v>127</v>
      </c>
    </row>
    <row r="526" ht="15.75" hidden="1" customHeight="1">
      <c r="A526" s="65">
        <v>103.0</v>
      </c>
      <c r="B526" s="2" t="s">
        <v>188</v>
      </c>
      <c r="C526" s="4" t="s">
        <v>189</v>
      </c>
      <c r="D526" s="4" t="s">
        <v>31</v>
      </c>
      <c r="E526" s="4" t="s">
        <v>7</v>
      </c>
      <c r="F526" s="4" t="s">
        <v>7</v>
      </c>
      <c r="G526" s="4" t="s">
        <v>68</v>
      </c>
    </row>
    <row r="527" ht="15.75" hidden="1" customHeight="1">
      <c r="A527" s="65">
        <v>654.0</v>
      </c>
      <c r="B527" s="2" t="s">
        <v>188</v>
      </c>
      <c r="C527" s="4" t="s">
        <v>189</v>
      </c>
      <c r="D527" s="4" t="s">
        <v>31</v>
      </c>
      <c r="E527" s="4" t="s">
        <v>7</v>
      </c>
      <c r="F527" s="4" t="s">
        <v>7</v>
      </c>
      <c r="G527" s="4"/>
    </row>
    <row r="528" ht="15.75" hidden="1" customHeight="1">
      <c r="A528" s="65">
        <v>560.0</v>
      </c>
      <c r="B528" s="2" t="s">
        <v>493</v>
      </c>
      <c r="C528" s="4" t="s">
        <v>494</v>
      </c>
      <c r="D528" s="4" t="s">
        <v>111</v>
      </c>
      <c r="E528" s="4" t="s">
        <v>18</v>
      </c>
      <c r="F528" s="4" t="s">
        <v>18</v>
      </c>
      <c r="G528" s="4" t="s">
        <v>24</v>
      </c>
    </row>
    <row r="529" ht="15.75" hidden="1" customHeight="1">
      <c r="A529" s="65">
        <v>561.0</v>
      </c>
      <c r="B529" s="2" t="s">
        <v>604</v>
      </c>
      <c r="C529" s="4" t="s">
        <v>145</v>
      </c>
      <c r="D529" s="4" t="s">
        <v>31</v>
      </c>
      <c r="E529" s="4" t="s">
        <v>7</v>
      </c>
      <c r="F529" s="4" t="s">
        <v>7</v>
      </c>
      <c r="G529" s="4" t="s">
        <v>28</v>
      </c>
    </row>
    <row r="530" ht="15.75" hidden="1" customHeight="1">
      <c r="A530" s="65">
        <v>882.0</v>
      </c>
      <c r="B530" s="2" t="s">
        <v>188</v>
      </c>
      <c r="C530" s="4" t="s">
        <v>189</v>
      </c>
      <c r="D530" s="4" t="s">
        <v>31</v>
      </c>
      <c r="E530" s="4" t="s">
        <v>18</v>
      </c>
      <c r="F530" s="4" t="s">
        <v>18</v>
      </c>
      <c r="G530" s="4" t="s">
        <v>24</v>
      </c>
    </row>
    <row r="531" ht="15.75" hidden="1" customHeight="1">
      <c r="A531" s="65">
        <v>1074.0</v>
      </c>
      <c r="B531" s="2" t="s">
        <v>188</v>
      </c>
      <c r="C531" s="4" t="s">
        <v>189</v>
      </c>
      <c r="D531" s="4" t="s">
        <v>111</v>
      </c>
      <c r="E531" s="4" t="s">
        <v>18</v>
      </c>
      <c r="F531" s="4" t="s">
        <v>18</v>
      </c>
      <c r="G531" s="4" t="s">
        <v>68</v>
      </c>
    </row>
    <row r="532" ht="15.75" hidden="1" customHeight="1">
      <c r="A532" s="65">
        <v>564.0</v>
      </c>
      <c r="B532" s="2" t="s">
        <v>368</v>
      </c>
      <c r="C532" s="4" t="s">
        <v>150</v>
      </c>
      <c r="D532" s="4" t="s">
        <v>31</v>
      </c>
      <c r="E532" s="4" t="s">
        <v>18</v>
      </c>
      <c r="F532" s="4" t="s">
        <v>18</v>
      </c>
      <c r="G532" s="4" t="s">
        <v>24</v>
      </c>
    </row>
    <row r="533" ht="15.75" hidden="1" customHeight="1">
      <c r="A533" s="65">
        <v>565.0</v>
      </c>
      <c r="B533" s="2" t="s">
        <v>912</v>
      </c>
      <c r="C533" s="4" t="s">
        <v>913</v>
      </c>
      <c r="D533" s="4" t="s">
        <v>33</v>
      </c>
      <c r="E533" s="4" t="s">
        <v>18</v>
      </c>
      <c r="F533" s="4" t="s">
        <v>19</v>
      </c>
      <c r="G533" s="4" t="s">
        <v>27</v>
      </c>
    </row>
    <row r="534" ht="15.75" hidden="1" customHeight="1">
      <c r="A534" s="65">
        <v>566.0</v>
      </c>
      <c r="B534" s="2" t="s">
        <v>915</v>
      </c>
      <c r="C534" s="4" t="s">
        <v>148</v>
      </c>
      <c r="D534" s="4" t="s">
        <v>31</v>
      </c>
      <c r="E534" s="4" t="s">
        <v>18</v>
      </c>
      <c r="F534" s="4" t="s">
        <v>18</v>
      </c>
      <c r="G534" s="4" t="s">
        <v>27</v>
      </c>
    </row>
    <row r="535" ht="15.75" hidden="1" customHeight="1">
      <c r="A535" s="65">
        <v>567.0</v>
      </c>
      <c r="B535" s="2" t="s">
        <v>60</v>
      </c>
      <c r="C535" s="4" t="s">
        <v>61</v>
      </c>
      <c r="D535" s="4" t="s">
        <v>31</v>
      </c>
      <c r="E535" s="4" t="s">
        <v>18</v>
      </c>
      <c r="F535" s="4" t="s">
        <v>18</v>
      </c>
      <c r="G535" s="4" t="s">
        <v>27</v>
      </c>
    </row>
    <row r="536" ht="15.75" hidden="1" customHeight="1">
      <c r="A536" s="65">
        <v>1076.0</v>
      </c>
      <c r="B536" s="2" t="s">
        <v>1193</v>
      </c>
      <c r="C536" s="4" t="s">
        <v>189</v>
      </c>
      <c r="D536" s="4" t="s">
        <v>31</v>
      </c>
      <c r="E536" s="4" t="s">
        <v>18</v>
      </c>
      <c r="F536" s="4" t="s">
        <v>18</v>
      </c>
      <c r="G536" s="4" t="s">
        <v>27</v>
      </c>
    </row>
    <row r="537" ht="15.75" hidden="1" customHeight="1">
      <c r="A537" s="65">
        <v>569.0</v>
      </c>
      <c r="B537" s="2" t="s">
        <v>219</v>
      </c>
      <c r="C537" s="4" t="s">
        <v>104</v>
      </c>
      <c r="D537" s="4" t="s">
        <v>31</v>
      </c>
      <c r="E537" s="4" t="s">
        <v>7</v>
      </c>
      <c r="F537" s="4" t="s">
        <v>7</v>
      </c>
      <c r="G537" s="4" t="s">
        <v>28</v>
      </c>
    </row>
    <row r="538" ht="15.75" customHeight="1">
      <c r="A538" s="65">
        <v>808.0</v>
      </c>
      <c r="B538" s="2" t="s">
        <v>1195</v>
      </c>
      <c r="C538" s="4" t="s">
        <v>1196</v>
      </c>
      <c r="D538" s="4" t="s">
        <v>35</v>
      </c>
      <c r="E538" s="4" t="s">
        <v>18</v>
      </c>
      <c r="F538" s="4" t="s">
        <v>18</v>
      </c>
      <c r="G538" s="4" t="s">
        <v>27</v>
      </c>
    </row>
    <row r="539" ht="15.75" hidden="1" customHeight="1">
      <c r="A539" s="65">
        <v>575.0</v>
      </c>
      <c r="B539" s="2" t="s">
        <v>316</v>
      </c>
      <c r="C539" s="4" t="s">
        <v>317</v>
      </c>
      <c r="D539" s="4" t="s">
        <v>31</v>
      </c>
      <c r="E539" s="4" t="s">
        <v>315</v>
      </c>
      <c r="F539" s="4" t="s">
        <v>7</v>
      </c>
      <c r="G539" s="4" t="s">
        <v>68</v>
      </c>
    </row>
    <row r="540" ht="15.75" hidden="1" customHeight="1">
      <c r="A540" s="65">
        <v>576.0</v>
      </c>
      <c r="B540" s="2" t="s">
        <v>576</v>
      </c>
      <c r="C540" s="4" t="s">
        <v>388</v>
      </c>
      <c r="D540" s="4" t="s">
        <v>31</v>
      </c>
      <c r="E540" s="4" t="s">
        <v>18</v>
      </c>
      <c r="F540" s="4" t="s">
        <v>18</v>
      </c>
      <c r="G540" s="4" t="s">
        <v>27</v>
      </c>
    </row>
    <row r="541" ht="15.75" hidden="1" customHeight="1">
      <c r="A541" s="65">
        <v>577.0</v>
      </c>
      <c r="B541" s="2" t="s">
        <v>386</v>
      </c>
      <c r="C541" s="4" t="s">
        <v>388</v>
      </c>
      <c r="D541" s="4" t="s">
        <v>31</v>
      </c>
      <c r="E541" s="4" t="s">
        <v>18</v>
      </c>
      <c r="F541" s="4" t="s">
        <v>18</v>
      </c>
      <c r="G541" s="4" t="s">
        <v>27</v>
      </c>
    </row>
    <row r="542" ht="15.75" hidden="1" customHeight="1">
      <c r="A542" s="65">
        <v>578.0</v>
      </c>
      <c r="B542" s="2" t="s">
        <v>386</v>
      </c>
      <c r="C542" s="4" t="s">
        <v>388</v>
      </c>
      <c r="D542" s="4" t="s">
        <v>31</v>
      </c>
      <c r="E542" s="4" t="s">
        <v>18</v>
      </c>
      <c r="F542" s="4" t="s">
        <v>18</v>
      </c>
      <c r="G542" s="4" t="s">
        <v>27</v>
      </c>
    </row>
    <row r="543" ht="15.75" hidden="1" customHeight="1">
      <c r="A543" s="65">
        <v>579.0</v>
      </c>
      <c r="B543" s="2" t="s">
        <v>386</v>
      </c>
      <c r="C543" s="4" t="s">
        <v>388</v>
      </c>
      <c r="D543" s="4" t="s">
        <v>111</v>
      </c>
      <c r="E543" s="4" t="s">
        <v>18</v>
      </c>
      <c r="F543" s="4" t="s">
        <v>18</v>
      </c>
      <c r="G543" s="4" t="s">
        <v>27</v>
      </c>
    </row>
    <row r="544" ht="15.75" hidden="1" customHeight="1">
      <c r="A544" s="65">
        <v>580.0</v>
      </c>
      <c r="B544" s="2" t="s">
        <v>386</v>
      </c>
      <c r="C544" s="4" t="s">
        <v>388</v>
      </c>
      <c r="D544" s="4" t="s">
        <v>31</v>
      </c>
      <c r="E544" s="4" t="s">
        <v>18</v>
      </c>
      <c r="F544" s="4" t="s">
        <v>18</v>
      </c>
      <c r="G544" s="4" t="s">
        <v>27</v>
      </c>
    </row>
    <row r="545" ht="15.75" hidden="1" customHeight="1">
      <c r="A545" s="65">
        <v>583.0</v>
      </c>
      <c r="B545" s="2" t="s">
        <v>761</v>
      </c>
      <c r="C545" s="4" t="s">
        <v>159</v>
      </c>
      <c r="D545" s="4" t="s">
        <v>31</v>
      </c>
      <c r="E545" s="4" t="s">
        <v>18</v>
      </c>
      <c r="F545" s="4" t="s">
        <v>18</v>
      </c>
      <c r="G545" s="4" t="s">
        <v>27</v>
      </c>
    </row>
    <row r="546" ht="15.75" hidden="1" customHeight="1">
      <c r="A546" s="65">
        <v>584.0</v>
      </c>
      <c r="B546" s="2" t="s">
        <v>533</v>
      </c>
      <c r="C546" s="4" t="s">
        <v>148</v>
      </c>
      <c r="D546" s="4" t="s">
        <v>31</v>
      </c>
      <c r="E546" s="4" t="s">
        <v>18</v>
      </c>
      <c r="F546" s="4" t="s">
        <v>18</v>
      </c>
      <c r="G546" s="4" t="s">
        <v>27</v>
      </c>
    </row>
    <row r="547" ht="15.75" hidden="1" customHeight="1">
      <c r="A547" s="65">
        <v>585.0</v>
      </c>
      <c r="B547" s="2" t="s">
        <v>1111</v>
      </c>
      <c r="C547" s="4" t="s">
        <v>1112</v>
      </c>
      <c r="D547" s="4" t="s">
        <v>31</v>
      </c>
      <c r="E547" s="4" t="s">
        <v>7</v>
      </c>
      <c r="F547" s="4" t="s">
        <v>7</v>
      </c>
      <c r="G547" s="4"/>
    </row>
    <row r="548" ht="15.75" hidden="1" customHeight="1">
      <c r="A548" s="65">
        <v>586.0</v>
      </c>
      <c r="B548" s="2" t="s">
        <v>869</v>
      </c>
      <c r="C548" s="4" t="s">
        <v>148</v>
      </c>
      <c r="D548" s="4" t="s">
        <v>31</v>
      </c>
      <c r="E548" s="4" t="s">
        <v>18</v>
      </c>
      <c r="F548" s="4" t="s">
        <v>18</v>
      </c>
      <c r="G548" s="4" t="s">
        <v>27</v>
      </c>
    </row>
    <row r="549" ht="15.75" hidden="1" customHeight="1">
      <c r="A549" s="65">
        <v>587.0</v>
      </c>
      <c r="B549" s="2" t="s">
        <v>219</v>
      </c>
      <c r="C549" s="4" t="s">
        <v>104</v>
      </c>
      <c r="D549" s="4" t="s">
        <v>31</v>
      </c>
      <c r="E549" s="4" t="s">
        <v>7</v>
      </c>
      <c r="F549" s="4" t="s">
        <v>7</v>
      </c>
      <c r="G549" s="4"/>
    </row>
    <row r="550" ht="15.75" hidden="1" customHeight="1">
      <c r="A550" s="65">
        <v>588.0</v>
      </c>
      <c r="B550" s="2" t="s">
        <v>1116</v>
      </c>
      <c r="C550" s="4" t="s">
        <v>148</v>
      </c>
      <c r="D550" s="4" t="s">
        <v>31</v>
      </c>
      <c r="E550" s="4" t="s">
        <v>18</v>
      </c>
      <c r="F550" s="4" t="s">
        <v>18</v>
      </c>
      <c r="G550" s="4" t="s">
        <v>27</v>
      </c>
    </row>
    <row r="551" ht="15.75" hidden="1" customHeight="1">
      <c r="A551" s="65">
        <v>558.0</v>
      </c>
      <c r="B551" s="2" t="s">
        <v>1044</v>
      </c>
      <c r="C551" s="4" t="s">
        <v>819</v>
      </c>
      <c r="D551" s="4" t="s">
        <v>31</v>
      </c>
      <c r="E551" s="4" t="s">
        <v>18</v>
      </c>
      <c r="F551" s="4" t="s">
        <v>18</v>
      </c>
      <c r="G551" s="4" t="s">
        <v>27</v>
      </c>
    </row>
    <row r="552" ht="15.75" hidden="1" customHeight="1">
      <c r="A552" s="65">
        <v>592.0</v>
      </c>
      <c r="B552" s="2" t="s">
        <v>1125</v>
      </c>
      <c r="C552" s="4" t="s">
        <v>167</v>
      </c>
      <c r="D552" s="4" t="s">
        <v>31</v>
      </c>
      <c r="E552" s="4" t="s">
        <v>7</v>
      </c>
      <c r="F552" s="4" t="s">
        <v>7</v>
      </c>
      <c r="G552" s="4"/>
    </row>
    <row r="553" ht="15.75" hidden="1" customHeight="1">
      <c r="A553" s="65">
        <v>425.0</v>
      </c>
      <c r="B553" s="2" t="s">
        <v>818</v>
      </c>
      <c r="C553" s="4" t="s">
        <v>819</v>
      </c>
      <c r="D553" s="4" t="s">
        <v>31</v>
      </c>
      <c r="E553" s="4" t="s">
        <v>18</v>
      </c>
      <c r="F553" s="4" t="s">
        <v>18</v>
      </c>
      <c r="G553" s="4" t="s">
        <v>68</v>
      </c>
    </row>
    <row r="554" ht="15.75" hidden="1" customHeight="1">
      <c r="A554" s="65">
        <v>594.0</v>
      </c>
      <c r="B554" s="2" t="s">
        <v>1129</v>
      </c>
      <c r="C554" s="4" t="s">
        <v>104</v>
      </c>
      <c r="D554" s="4" t="s">
        <v>31</v>
      </c>
      <c r="E554" s="4" t="s">
        <v>7</v>
      </c>
      <c r="F554" s="4" t="s">
        <v>7</v>
      </c>
      <c r="G554" s="4"/>
    </row>
    <row r="555" ht="15.75" hidden="1" customHeight="1">
      <c r="A555" s="65">
        <v>178.0</v>
      </c>
      <c r="B555" s="2" t="s">
        <v>505</v>
      </c>
      <c r="C555" s="4" t="s">
        <v>405</v>
      </c>
      <c r="D555" s="4" t="s">
        <v>31</v>
      </c>
      <c r="E555" s="4" t="s">
        <v>18</v>
      </c>
      <c r="F555" s="4" t="s">
        <v>7</v>
      </c>
      <c r="G555" s="4" t="s">
        <v>68</v>
      </c>
    </row>
    <row r="556" ht="15.75" hidden="1" customHeight="1">
      <c r="A556" s="65">
        <v>599.0</v>
      </c>
      <c r="B556" s="2" t="s">
        <v>1139</v>
      </c>
      <c r="C556" s="4" t="s">
        <v>148</v>
      </c>
      <c r="D556" s="4" t="s">
        <v>31</v>
      </c>
      <c r="E556" s="4" t="s">
        <v>18</v>
      </c>
      <c r="F556" s="4" t="s">
        <v>18</v>
      </c>
      <c r="G556" s="4" t="s">
        <v>27</v>
      </c>
    </row>
    <row r="557" ht="15.75" hidden="1" customHeight="1">
      <c r="A557" s="65">
        <v>600.0</v>
      </c>
      <c r="B557" s="2" t="s">
        <v>278</v>
      </c>
      <c r="C557" s="4" t="s">
        <v>148</v>
      </c>
      <c r="D557" s="4" t="s">
        <v>31</v>
      </c>
      <c r="E557" s="4" t="s">
        <v>18</v>
      </c>
      <c r="F557" s="4" t="s">
        <v>18</v>
      </c>
      <c r="G557" s="4" t="s">
        <v>27</v>
      </c>
    </row>
    <row r="558" ht="15.75" hidden="1" customHeight="1">
      <c r="A558" s="65">
        <v>601.0</v>
      </c>
      <c r="B558" s="2" t="s">
        <v>1144</v>
      </c>
      <c r="C558" s="4" t="s">
        <v>72</v>
      </c>
      <c r="D558" s="4" t="s">
        <v>31</v>
      </c>
      <c r="E558" s="4" t="s">
        <v>18</v>
      </c>
      <c r="F558" s="4" t="s">
        <v>18</v>
      </c>
      <c r="G558" s="4" t="s">
        <v>27</v>
      </c>
    </row>
    <row r="559" ht="15.75" hidden="1" customHeight="1">
      <c r="A559" s="65">
        <v>333.0</v>
      </c>
      <c r="B559" s="2" t="s">
        <v>505</v>
      </c>
      <c r="C559" s="4" t="s">
        <v>405</v>
      </c>
      <c r="D559" s="4" t="s">
        <v>31</v>
      </c>
      <c r="E559" s="4" t="s">
        <v>7</v>
      </c>
      <c r="F559" s="4" t="s">
        <v>7</v>
      </c>
      <c r="G559" s="4" t="s">
        <v>28</v>
      </c>
    </row>
    <row r="560" ht="15.75" hidden="1" customHeight="1">
      <c r="A560" s="65">
        <v>603.0</v>
      </c>
      <c r="B560" s="2" t="s">
        <v>511</v>
      </c>
      <c r="C560" s="4" t="s">
        <v>148</v>
      </c>
      <c r="D560" s="4" t="s">
        <v>31</v>
      </c>
      <c r="E560" s="4" t="s">
        <v>18</v>
      </c>
      <c r="F560" s="4" t="s">
        <v>18</v>
      </c>
      <c r="G560" s="4" t="s">
        <v>27</v>
      </c>
    </row>
    <row r="561" ht="15.75" hidden="1" customHeight="1">
      <c r="A561" s="65">
        <v>604.0</v>
      </c>
      <c r="B561" s="2" t="s">
        <v>278</v>
      </c>
      <c r="C561" s="4" t="s">
        <v>148</v>
      </c>
      <c r="D561" s="4" t="s">
        <v>31</v>
      </c>
      <c r="E561" s="4" t="s">
        <v>18</v>
      </c>
      <c r="F561" s="4" t="s">
        <v>18</v>
      </c>
      <c r="G561" s="4" t="s">
        <v>27</v>
      </c>
    </row>
    <row r="562" ht="15.75" hidden="1" customHeight="1">
      <c r="A562" s="65">
        <v>605.0</v>
      </c>
      <c r="B562" s="2" t="s">
        <v>533</v>
      </c>
      <c r="C562" s="4" t="s">
        <v>148</v>
      </c>
      <c r="D562" s="4" t="s">
        <v>31</v>
      </c>
      <c r="E562" s="4" t="s">
        <v>18</v>
      </c>
      <c r="F562" s="4" t="s">
        <v>18</v>
      </c>
      <c r="G562" s="4" t="s">
        <v>27</v>
      </c>
    </row>
    <row r="563" ht="15.75" hidden="1" customHeight="1">
      <c r="A563" s="65">
        <v>606.0</v>
      </c>
      <c r="B563" s="2" t="s">
        <v>964</v>
      </c>
      <c r="C563" s="4" t="s">
        <v>72</v>
      </c>
      <c r="D563" s="4" t="s">
        <v>31</v>
      </c>
      <c r="E563" s="4" t="s">
        <v>18</v>
      </c>
      <c r="F563" s="4" t="s">
        <v>18</v>
      </c>
      <c r="G563" s="4" t="s">
        <v>27</v>
      </c>
    </row>
    <row r="564" ht="15.75" hidden="1" customHeight="1">
      <c r="A564" s="65">
        <v>607.0</v>
      </c>
      <c r="B564" s="2" t="s">
        <v>964</v>
      </c>
      <c r="C564" s="4" t="s">
        <v>72</v>
      </c>
      <c r="D564" s="4" t="s">
        <v>31</v>
      </c>
      <c r="E564" s="4" t="s">
        <v>18</v>
      </c>
      <c r="F564" s="4" t="s">
        <v>18</v>
      </c>
      <c r="G564" s="4" t="s">
        <v>27</v>
      </c>
    </row>
    <row r="565" ht="15.75" hidden="1" customHeight="1">
      <c r="A565" s="65">
        <v>608.0</v>
      </c>
      <c r="B565" s="2" t="s">
        <v>964</v>
      </c>
      <c r="C565" s="4" t="s">
        <v>72</v>
      </c>
      <c r="D565" s="4" t="s">
        <v>31</v>
      </c>
      <c r="E565" s="4" t="s">
        <v>18</v>
      </c>
      <c r="F565" s="4" t="s">
        <v>19</v>
      </c>
      <c r="G565" s="4" t="s">
        <v>27</v>
      </c>
    </row>
    <row r="566" ht="15.75" hidden="1" customHeight="1">
      <c r="A566" s="65">
        <v>609.0</v>
      </c>
      <c r="B566" s="2" t="s">
        <v>734</v>
      </c>
      <c r="C566" s="4" t="s">
        <v>337</v>
      </c>
      <c r="D566" s="4" t="s">
        <v>31</v>
      </c>
      <c r="E566" s="4" t="s">
        <v>18</v>
      </c>
      <c r="F566" s="4" t="s">
        <v>18</v>
      </c>
      <c r="G566" s="4" t="s">
        <v>127</v>
      </c>
    </row>
    <row r="567" ht="15.75" hidden="1" customHeight="1">
      <c r="A567" s="65">
        <v>610.0</v>
      </c>
      <c r="B567" s="2" t="s">
        <v>629</v>
      </c>
      <c r="C567" s="4" t="s">
        <v>72</v>
      </c>
      <c r="D567" s="4" t="s">
        <v>31</v>
      </c>
      <c r="E567" s="4" t="s">
        <v>18</v>
      </c>
      <c r="F567" s="4" t="s">
        <v>18</v>
      </c>
      <c r="G567" s="4" t="s">
        <v>27</v>
      </c>
    </row>
    <row r="568" ht="15.75" hidden="1" customHeight="1">
      <c r="A568" s="65">
        <v>441.0</v>
      </c>
      <c r="B568" s="2" t="s">
        <v>505</v>
      </c>
      <c r="C568" s="4" t="s">
        <v>405</v>
      </c>
      <c r="D568" s="4" t="s">
        <v>31</v>
      </c>
      <c r="E568" s="4" t="s">
        <v>18</v>
      </c>
      <c r="F568" s="4" t="s">
        <v>18</v>
      </c>
      <c r="G568" s="4" t="s">
        <v>27</v>
      </c>
    </row>
    <row r="569" ht="15.75" hidden="1" customHeight="1">
      <c r="A569" s="65">
        <v>547.0</v>
      </c>
      <c r="B569" s="2" t="s">
        <v>505</v>
      </c>
      <c r="C569" s="4" t="s">
        <v>405</v>
      </c>
      <c r="D569" s="4" t="s">
        <v>31</v>
      </c>
      <c r="E569" s="4" t="s">
        <v>18</v>
      </c>
      <c r="F569" s="4" t="s">
        <v>7</v>
      </c>
      <c r="G569" s="4" t="s">
        <v>68</v>
      </c>
    </row>
    <row r="570" ht="15.75" hidden="1" customHeight="1">
      <c r="A570" s="65">
        <v>613.0</v>
      </c>
      <c r="B570" s="2" t="s">
        <v>311</v>
      </c>
      <c r="C570" s="4" t="s">
        <v>155</v>
      </c>
      <c r="D570" s="4" t="s">
        <v>31</v>
      </c>
      <c r="E570" s="4" t="s">
        <v>7</v>
      </c>
      <c r="F570" s="4" t="s">
        <v>7</v>
      </c>
      <c r="G570" s="4"/>
    </row>
    <row r="571" ht="15.75" hidden="1" customHeight="1">
      <c r="A571" s="65">
        <v>616.0</v>
      </c>
      <c r="B571" s="2" t="s">
        <v>1147</v>
      </c>
      <c r="C571" s="4" t="s">
        <v>72</v>
      </c>
      <c r="D571" s="4" t="s">
        <v>31</v>
      </c>
      <c r="E571" s="4" t="s">
        <v>18</v>
      </c>
      <c r="F571" s="4" t="s">
        <v>18</v>
      </c>
      <c r="G571" s="4" t="s">
        <v>27</v>
      </c>
    </row>
    <row r="572" ht="15.75" hidden="1" customHeight="1">
      <c r="A572" s="65">
        <v>617.0</v>
      </c>
      <c r="B572" s="2" t="s">
        <v>69</v>
      </c>
      <c r="C572" s="4" t="s">
        <v>70</v>
      </c>
      <c r="D572" s="4" t="s">
        <v>31</v>
      </c>
      <c r="E572" s="4" t="s">
        <v>18</v>
      </c>
      <c r="F572" s="4" t="s">
        <v>18</v>
      </c>
      <c r="G572" s="4" t="s">
        <v>27</v>
      </c>
    </row>
    <row r="573" ht="15.75" hidden="1" customHeight="1">
      <c r="A573" s="65">
        <v>618.0</v>
      </c>
      <c r="B573" s="2" t="s">
        <v>226</v>
      </c>
      <c r="C573" s="4" t="s">
        <v>72</v>
      </c>
      <c r="D573" s="4" t="s">
        <v>31</v>
      </c>
      <c r="E573" s="4" t="s">
        <v>7</v>
      </c>
      <c r="F573" s="4" t="s">
        <v>19</v>
      </c>
      <c r="G573" s="4" t="s">
        <v>68</v>
      </c>
    </row>
    <row r="574" ht="15.75" hidden="1" customHeight="1">
      <c r="A574" s="65">
        <v>619.0</v>
      </c>
      <c r="B574" s="2" t="s">
        <v>1173</v>
      </c>
      <c r="C574" s="4" t="s">
        <v>72</v>
      </c>
      <c r="D574" s="4" t="s">
        <v>31</v>
      </c>
      <c r="E574" s="4" t="s">
        <v>315</v>
      </c>
      <c r="F574" s="4" t="s">
        <v>18</v>
      </c>
      <c r="G574" s="4"/>
    </row>
    <row r="575" ht="15.75" hidden="1" customHeight="1">
      <c r="A575" s="65">
        <v>620.0</v>
      </c>
      <c r="B575" s="2" t="s">
        <v>652</v>
      </c>
      <c r="C575" s="4" t="s">
        <v>150</v>
      </c>
      <c r="D575" s="4" t="s">
        <v>31</v>
      </c>
      <c r="E575" s="4" t="s">
        <v>18</v>
      </c>
      <c r="F575" s="4" t="s">
        <v>18</v>
      </c>
      <c r="G575" s="4" t="s">
        <v>68</v>
      </c>
    </row>
    <row r="576" ht="15.75" hidden="1" customHeight="1">
      <c r="A576" s="65">
        <v>621.0</v>
      </c>
      <c r="B576" s="2" t="s">
        <v>491</v>
      </c>
      <c r="C576" s="4" t="s">
        <v>159</v>
      </c>
      <c r="D576" s="4" t="s">
        <v>31</v>
      </c>
      <c r="E576" s="4" t="s">
        <v>18</v>
      </c>
      <c r="F576" s="4" t="s">
        <v>18</v>
      </c>
      <c r="G576" s="4" t="s">
        <v>27</v>
      </c>
    </row>
    <row r="577" ht="15.75" hidden="1" customHeight="1">
      <c r="A577" s="65">
        <v>622.0</v>
      </c>
      <c r="B577" s="2" t="s">
        <v>576</v>
      </c>
      <c r="C577" s="4" t="s">
        <v>388</v>
      </c>
      <c r="D577" s="4" t="s">
        <v>31</v>
      </c>
      <c r="E577" s="4" t="s">
        <v>18</v>
      </c>
      <c r="F577" s="4" t="s">
        <v>18</v>
      </c>
      <c r="G577" s="4" t="s">
        <v>27</v>
      </c>
    </row>
    <row r="578" ht="15.75" hidden="1" customHeight="1">
      <c r="A578" s="65">
        <v>623.0</v>
      </c>
      <c r="B578" s="2" t="s">
        <v>384</v>
      </c>
      <c r="C578" s="4" t="s">
        <v>387</v>
      </c>
      <c r="D578" s="4" t="s">
        <v>31</v>
      </c>
      <c r="E578" s="4" t="s">
        <v>18</v>
      </c>
      <c r="F578" s="4" t="s">
        <v>18</v>
      </c>
      <c r="G578" s="4" t="s">
        <v>68</v>
      </c>
    </row>
    <row r="579" ht="15.75" hidden="1" customHeight="1">
      <c r="A579" s="65">
        <v>624.0</v>
      </c>
      <c r="B579" s="2" t="s">
        <v>326</v>
      </c>
      <c r="C579" s="4" t="s">
        <v>150</v>
      </c>
      <c r="D579" s="4" t="s">
        <v>31</v>
      </c>
      <c r="E579" s="4" t="s">
        <v>18</v>
      </c>
      <c r="F579" s="4" t="s">
        <v>18</v>
      </c>
      <c r="G579" s="4" t="s">
        <v>68</v>
      </c>
    </row>
    <row r="580" ht="15.75" hidden="1" customHeight="1">
      <c r="A580" s="65">
        <v>625.0</v>
      </c>
      <c r="B580" s="2" t="s">
        <v>62</v>
      </c>
      <c r="C580" s="4" t="s">
        <v>63</v>
      </c>
      <c r="D580" s="4" t="s">
        <v>31</v>
      </c>
      <c r="E580" s="4" t="s">
        <v>18</v>
      </c>
      <c r="F580" s="4" t="s">
        <v>18</v>
      </c>
      <c r="G580" s="4"/>
    </row>
    <row r="581" ht="15.75" hidden="1" customHeight="1">
      <c r="A581" s="65">
        <v>133.0</v>
      </c>
      <c r="B581" s="2" t="s">
        <v>404</v>
      </c>
      <c r="C581" s="4" t="s">
        <v>405</v>
      </c>
      <c r="D581" s="4" t="s">
        <v>31</v>
      </c>
      <c r="E581" s="4" t="s">
        <v>7</v>
      </c>
      <c r="F581" s="4" t="s">
        <v>7</v>
      </c>
      <c r="G581" s="4" t="s">
        <v>68</v>
      </c>
    </row>
    <row r="582" ht="15.75" hidden="1" customHeight="1">
      <c r="A582" s="65">
        <v>174.0</v>
      </c>
      <c r="B582" s="2" t="s">
        <v>404</v>
      </c>
      <c r="C582" s="4" t="s">
        <v>405</v>
      </c>
      <c r="D582" s="4" t="s">
        <v>31</v>
      </c>
      <c r="E582" s="4" t="s">
        <v>18</v>
      </c>
      <c r="F582" s="4" t="s">
        <v>18</v>
      </c>
      <c r="G582" s="4" t="s">
        <v>27</v>
      </c>
    </row>
    <row r="583" ht="15.75" hidden="1" customHeight="1">
      <c r="A583" s="65">
        <v>628.0</v>
      </c>
      <c r="B583" s="2" t="s">
        <v>1187</v>
      </c>
      <c r="C583" s="4" t="s">
        <v>150</v>
      </c>
      <c r="D583" s="4" t="s">
        <v>31</v>
      </c>
      <c r="E583" s="4" t="s">
        <v>18</v>
      </c>
      <c r="F583" s="4" t="s">
        <v>18</v>
      </c>
      <c r="G583" s="4"/>
    </row>
    <row r="584" ht="15.75" hidden="1" customHeight="1">
      <c r="A584" s="65">
        <v>629.0</v>
      </c>
      <c r="B584" s="2" t="s">
        <v>890</v>
      </c>
      <c r="C584" s="4" t="s">
        <v>238</v>
      </c>
      <c r="D584" s="4" t="s">
        <v>31</v>
      </c>
      <c r="E584" s="4" t="s">
        <v>18</v>
      </c>
      <c r="F584" s="4" t="s">
        <v>18</v>
      </c>
      <c r="G584" s="4" t="s">
        <v>127</v>
      </c>
    </row>
    <row r="585" ht="15.75" hidden="1" customHeight="1">
      <c r="A585" s="65">
        <v>630.0</v>
      </c>
      <c r="B585" s="2" t="s">
        <v>763</v>
      </c>
      <c r="C585" s="4" t="s">
        <v>159</v>
      </c>
      <c r="D585" s="4" t="s">
        <v>31</v>
      </c>
      <c r="E585" s="4" t="s">
        <v>18</v>
      </c>
      <c r="F585" s="4" t="s">
        <v>18</v>
      </c>
      <c r="G585" s="4" t="s">
        <v>68</v>
      </c>
    </row>
    <row r="586" ht="15.75" hidden="1" customHeight="1">
      <c r="A586" s="65">
        <v>631.0</v>
      </c>
      <c r="B586" s="2" t="s">
        <v>763</v>
      </c>
      <c r="C586" s="4" t="s">
        <v>159</v>
      </c>
      <c r="D586" s="4" t="s">
        <v>31</v>
      </c>
      <c r="E586" s="4" t="s">
        <v>18</v>
      </c>
      <c r="F586" s="4" t="s">
        <v>18</v>
      </c>
      <c r="G586" s="4" t="s">
        <v>68</v>
      </c>
    </row>
    <row r="587" ht="15.75" hidden="1" customHeight="1">
      <c r="A587" s="65">
        <v>359.0</v>
      </c>
      <c r="B587" s="2" t="s">
        <v>404</v>
      </c>
      <c r="C587" s="4" t="s">
        <v>405</v>
      </c>
      <c r="D587" s="4" t="s">
        <v>31</v>
      </c>
      <c r="E587" s="4" t="s">
        <v>18</v>
      </c>
      <c r="F587" s="4" t="s">
        <v>18</v>
      </c>
      <c r="G587" s="4" t="s">
        <v>68</v>
      </c>
    </row>
    <row r="588" ht="15.75" hidden="1" customHeight="1">
      <c r="A588" s="65">
        <v>633.0</v>
      </c>
      <c r="B588" s="2" t="s">
        <v>564</v>
      </c>
      <c r="C588" s="4" t="s">
        <v>70</v>
      </c>
      <c r="D588" s="4" t="s">
        <v>31</v>
      </c>
      <c r="E588" s="4" t="s">
        <v>18</v>
      </c>
      <c r="F588" s="4" t="s">
        <v>18</v>
      </c>
      <c r="G588" s="4" t="s">
        <v>68</v>
      </c>
    </row>
    <row r="589" ht="15.75" hidden="1" customHeight="1">
      <c r="A589" s="65">
        <v>634.0</v>
      </c>
      <c r="B589" s="2" t="s">
        <v>1199</v>
      </c>
      <c r="C589" s="4" t="s">
        <v>172</v>
      </c>
      <c r="D589" s="4" t="s">
        <v>31</v>
      </c>
      <c r="E589" s="4" t="s">
        <v>7</v>
      </c>
      <c r="F589" s="4" t="s">
        <v>7</v>
      </c>
      <c r="G589" s="4" t="s">
        <v>68</v>
      </c>
    </row>
    <row r="590" ht="15.75" hidden="1" customHeight="1">
      <c r="A590" s="65">
        <v>506.0</v>
      </c>
      <c r="B590" s="2" t="s">
        <v>404</v>
      </c>
      <c r="C590" s="4" t="s">
        <v>405</v>
      </c>
      <c r="D590" s="4" t="s">
        <v>31</v>
      </c>
      <c r="E590" s="4" t="s">
        <v>18</v>
      </c>
      <c r="F590" s="4" t="s">
        <v>7</v>
      </c>
      <c r="G590" s="4" t="s">
        <v>68</v>
      </c>
    </row>
    <row r="591" ht="15.75" hidden="1" customHeight="1">
      <c r="A591" s="65">
        <v>637.0</v>
      </c>
      <c r="B591" s="2" t="s">
        <v>533</v>
      </c>
      <c r="C591" s="4" t="s">
        <v>148</v>
      </c>
      <c r="D591" s="4" t="s">
        <v>31</v>
      </c>
      <c r="E591" s="4" t="s">
        <v>7</v>
      </c>
      <c r="F591" s="4" t="s">
        <v>7</v>
      </c>
      <c r="G591" s="4" t="s">
        <v>68</v>
      </c>
    </row>
    <row r="592" ht="15.75" hidden="1" customHeight="1">
      <c r="A592" s="65">
        <v>638.0</v>
      </c>
      <c r="B592" s="2" t="s">
        <v>843</v>
      </c>
      <c r="C592" s="4" t="s">
        <v>150</v>
      </c>
      <c r="D592" s="4" t="s">
        <v>31</v>
      </c>
      <c r="E592" s="4" t="s">
        <v>18</v>
      </c>
      <c r="F592" s="4" t="s">
        <v>18</v>
      </c>
      <c r="G592" s="4" t="s">
        <v>68</v>
      </c>
    </row>
    <row r="593" ht="15.75" hidden="1" customHeight="1">
      <c r="A593" s="65">
        <v>641.0</v>
      </c>
      <c r="B593" s="2" t="s">
        <v>501</v>
      </c>
      <c r="C593" s="4" t="s">
        <v>148</v>
      </c>
      <c r="D593" s="4" t="s">
        <v>31</v>
      </c>
      <c r="E593" s="4" t="s">
        <v>18</v>
      </c>
      <c r="F593" s="4" t="s">
        <v>7</v>
      </c>
      <c r="G593" s="4" t="s">
        <v>68</v>
      </c>
    </row>
    <row r="594" ht="15.75" hidden="1" customHeight="1">
      <c r="A594" s="65">
        <v>642.0</v>
      </c>
      <c r="B594" s="2" t="s">
        <v>1211</v>
      </c>
      <c r="C594" s="4" t="s">
        <v>1212</v>
      </c>
      <c r="D594" s="4" t="s">
        <v>31</v>
      </c>
      <c r="E594" s="4" t="s">
        <v>7</v>
      </c>
      <c r="F594" s="4" t="s">
        <v>7</v>
      </c>
      <c r="G594" s="4" t="s">
        <v>68</v>
      </c>
    </row>
    <row r="595" ht="15.75" hidden="1" customHeight="1">
      <c r="A595" s="65">
        <v>643.0</v>
      </c>
      <c r="B595" s="2" t="s">
        <v>644</v>
      </c>
      <c r="C595" s="4" t="s">
        <v>238</v>
      </c>
      <c r="D595" s="4" t="s">
        <v>31</v>
      </c>
      <c r="E595" s="4" t="s">
        <v>18</v>
      </c>
      <c r="F595" s="4" t="s">
        <v>18</v>
      </c>
      <c r="G595" s="4" t="s">
        <v>68</v>
      </c>
    </row>
    <row r="596" ht="15.75" hidden="1" customHeight="1">
      <c r="A596" s="65">
        <v>644.0</v>
      </c>
      <c r="B596" s="2" t="s">
        <v>361</v>
      </c>
      <c r="C596" s="4" t="s">
        <v>281</v>
      </c>
      <c r="D596" s="4" t="s">
        <v>31</v>
      </c>
      <c r="E596" s="4" t="s">
        <v>18</v>
      </c>
      <c r="F596" s="4" t="s">
        <v>18</v>
      </c>
      <c r="G596" s="4" t="s">
        <v>68</v>
      </c>
    </row>
    <row r="597" ht="15.75" hidden="1" customHeight="1">
      <c r="A597" s="65">
        <v>645.0</v>
      </c>
      <c r="B597" s="2" t="s">
        <v>864</v>
      </c>
      <c r="C597" s="4" t="s">
        <v>150</v>
      </c>
      <c r="D597" s="4" t="s">
        <v>31</v>
      </c>
      <c r="E597" s="4" t="s">
        <v>18</v>
      </c>
      <c r="F597" s="4" t="s">
        <v>18</v>
      </c>
      <c r="G597" s="4" t="s">
        <v>68</v>
      </c>
    </row>
    <row r="598" ht="15.75" hidden="1" customHeight="1">
      <c r="A598" s="65">
        <v>646.0</v>
      </c>
      <c r="B598" s="2" t="s">
        <v>350</v>
      </c>
      <c r="C598" s="4" t="s">
        <v>70</v>
      </c>
      <c r="D598" s="4" t="s">
        <v>31</v>
      </c>
      <c r="E598" s="4" t="s">
        <v>18</v>
      </c>
      <c r="F598" s="4" t="s">
        <v>7</v>
      </c>
      <c r="G598" s="4" t="s">
        <v>68</v>
      </c>
    </row>
    <row r="599" ht="15.75" hidden="1" customHeight="1">
      <c r="A599" s="65">
        <v>647.0</v>
      </c>
      <c r="B599" s="2" t="s">
        <v>60</v>
      </c>
      <c r="C599" s="4" t="s">
        <v>61</v>
      </c>
      <c r="D599" s="4" t="s">
        <v>31</v>
      </c>
      <c r="E599" s="4" t="s">
        <v>18</v>
      </c>
      <c r="F599" s="4" t="s">
        <v>18</v>
      </c>
      <c r="G599" s="4" t="s">
        <v>68</v>
      </c>
    </row>
    <row r="600" ht="15.75" hidden="1" customHeight="1">
      <c r="A600" s="65">
        <v>651.0</v>
      </c>
      <c r="B600" s="2" t="s">
        <v>1223</v>
      </c>
      <c r="C600" s="4" t="s">
        <v>185</v>
      </c>
      <c r="D600" s="4" t="s">
        <v>31</v>
      </c>
      <c r="E600" s="4" t="s">
        <v>7</v>
      </c>
      <c r="F600" s="4" t="s">
        <v>7</v>
      </c>
      <c r="G600" s="4" t="s">
        <v>68</v>
      </c>
    </row>
    <row r="601" ht="15.75" hidden="1" customHeight="1">
      <c r="A601" s="65">
        <v>652.0</v>
      </c>
      <c r="B601" s="2" t="s">
        <v>734</v>
      </c>
      <c r="C601" s="4" t="s">
        <v>337</v>
      </c>
      <c r="D601" s="4" t="s">
        <v>31</v>
      </c>
      <c r="E601" s="4" t="s">
        <v>18</v>
      </c>
      <c r="F601" s="4" t="s">
        <v>7</v>
      </c>
      <c r="G601" s="4" t="s">
        <v>68</v>
      </c>
    </row>
    <row r="602" ht="15.75" hidden="1" customHeight="1">
      <c r="A602" s="65">
        <v>653.0</v>
      </c>
      <c r="B602" s="2" t="s">
        <v>545</v>
      </c>
      <c r="C602" s="4" t="s">
        <v>148</v>
      </c>
      <c r="D602" s="4" t="s">
        <v>31</v>
      </c>
      <c r="E602" s="4" t="s">
        <v>7</v>
      </c>
      <c r="F602" s="4" t="s">
        <v>7</v>
      </c>
      <c r="G602" s="4"/>
    </row>
    <row r="603" ht="15.75" hidden="1" customHeight="1">
      <c r="A603" s="65">
        <v>860.0</v>
      </c>
      <c r="B603" s="2" t="s">
        <v>404</v>
      </c>
      <c r="C603" s="4" t="s">
        <v>405</v>
      </c>
      <c r="D603" s="4" t="s">
        <v>31</v>
      </c>
      <c r="E603" s="4" t="s">
        <v>18</v>
      </c>
      <c r="F603" s="4" t="s">
        <v>18</v>
      </c>
      <c r="G603" s="4" t="s">
        <v>27</v>
      </c>
    </row>
    <row r="604" ht="15.75" hidden="1" customHeight="1">
      <c r="A604" s="65">
        <v>655.0</v>
      </c>
      <c r="B604" s="2" t="s">
        <v>526</v>
      </c>
      <c r="C604" s="4" t="s">
        <v>527</v>
      </c>
      <c r="D604" s="4" t="s">
        <v>31</v>
      </c>
      <c r="E604" s="4" t="s">
        <v>18</v>
      </c>
      <c r="F604" s="4" t="s">
        <v>18</v>
      </c>
      <c r="G604" s="4" t="s">
        <v>68</v>
      </c>
    </row>
    <row r="605" ht="15.75" hidden="1" customHeight="1">
      <c r="A605" s="65">
        <v>656.0</v>
      </c>
      <c r="B605" s="2" t="s">
        <v>526</v>
      </c>
      <c r="C605" s="4" t="s">
        <v>527</v>
      </c>
      <c r="D605" s="4" t="s">
        <v>31</v>
      </c>
      <c r="E605" s="4" t="s">
        <v>18</v>
      </c>
      <c r="F605" s="4" t="s">
        <v>18</v>
      </c>
      <c r="G605" s="4" t="s">
        <v>68</v>
      </c>
    </row>
    <row r="606" ht="15.75" hidden="1" customHeight="1">
      <c r="A606" s="65">
        <v>657.0</v>
      </c>
      <c r="B606" s="2" t="s">
        <v>1228</v>
      </c>
      <c r="C606" s="4" t="s">
        <v>527</v>
      </c>
      <c r="D606" s="4" t="s">
        <v>31</v>
      </c>
      <c r="E606" s="4" t="s">
        <v>18</v>
      </c>
      <c r="F606" s="4" t="s">
        <v>7</v>
      </c>
      <c r="G606" s="4" t="s">
        <v>68</v>
      </c>
    </row>
    <row r="607" ht="15.75" hidden="1" customHeight="1">
      <c r="A607" s="65">
        <v>658.0</v>
      </c>
      <c r="B607" s="2" t="s">
        <v>1229</v>
      </c>
      <c r="C607" s="4" t="s">
        <v>72</v>
      </c>
      <c r="D607" s="4" t="s">
        <v>31</v>
      </c>
      <c r="E607" s="4" t="s">
        <v>18</v>
      </c>
      <c r="F607" s="4" t="s">
        <v>18</v>
      </c>
      <c r="G607" s="4" t="s">
        <v>27</v>
      </c>
    </row>
    <row r="608" ht="15.75" hidden="1" customHeight="1">
      <c r="A608" s="65">
        <v>659.0</v>
      </c>
      <c r="B608" s="2" t="s">
        <v>1231</v>
      </c>
      <c r="C608" s="4" t="s">
        <v>72</v>
      </c>
      <c r="D608" s="4" t="s">
        <v>31</v>
      </c>
      <c r="E608" s="4" t="s">
        <v>18</v>
      </c>
      <c r="F608" s="4" t="s">
        <v>18</v>
      </c>
      <c r="G608" s="4" t="s">
        <v>27</v>
      </c>
    </row>
    <row r="609" ht="15.75" hidden="1" customHeight="1">
      <c r="A609" s="65">
        <v>660.0</v>
      </c>
      <c r="B609" s="2" t="s">
        <v>523</v>
      </c>
      <c r="C609" s="4" t="s">
        <v>163</v>
      </c>
      <c r="D609" s="4" t="s">
        <v>31</v>
      </c>
      <c r="E609" s="4" t="s">
        <v>18</v>
      </c>
      <c r="F609" s="4" t="s">
        <v>19</v>
      </c>
      <c r="G609" s="4" t="s">
        <v>68</v>
      </c>
    </row>
    <row r="610" ht="15.75" hidden="1" customHeight="1">
      <c r="A610" s="65">
        <v>197.0</v>
      </c>
      <c r="B610" s="2" t="s">
        <v>529</v>
      </c>
      <c r="C610" s="4" t="s">
        <v>405</v>
      </c>
      <c r="D610" s="4" t="s">
        <v>31</v>
      </c>
      <c r="E610" s="4" t="s">
        <v>18</v>
      </c>
      <c r="F610" s="4" t="s">
        <v>7</v>
      </c>
      <c r="G610" s="4" t="s">
        <v>27</v>
      </c>
    </row>
    <row r="611" ht="15.75" hidden="1" customHeight="1">
      <c r="A611" s="65">
        <v>663.0</v>
      </c>
      <c r="B611" s="2" t="s">
        <v>421</v>
      </c>
      <c r="C611" s="4" t="s">
        <v>212</v>
      </c>
      <c r="D611" s="4" t="s">
        <v>31</v>
      </c>
      <c r="E611" s="4" t="s">
        <v>18</v>
      </c>
      <c r="F611" s="4" t="s">
        <v>18</v>
      </c>
      <c r="G611" s="4" t="s">
        <v>27</v>
      </c>
    </row>
    <row r="612" ht="15.75" hidden="1" customHeight="1">
      <c r="A612" s="65">
        <v>664.0</v>
      </c>
      <c r="B612" s="2" t="s">
        <v>141</v>
      </c>
      <c r="C612" s="4" t="s">
        <v>72</v>
      </c>
      <c r="D612" s="4" t="s">
        <v>31</v>
      </c>
      <c r="E612" s="4" t="s">
        <v>18</v>
      </c>
      <c r="F612" s="4" t="s">
        <v>18</v>
      </c>
      <c r="G612" s="4" t="s">
        <v>68</v>
      </c>
    </row>
    <row r="613" ht="15.75" hidden="1" customHeight="1">
      <c r="A613" s="65">
        <v>665.0</v>
      </c>
      <c r="B613" s="2" t="s">
        <v>700</v>
      </c>
      <c r="C613" s="4" t="s">
        <v>70</v>
      </c>
      <c r="D613" s="4" t="s">
        <v>31</v>
      </c>
      <c r="E613" s="4" t="s">
        <v>18</v>
      </c>
      <c r="F613" s="4" t="s">
        <v>18</v>
      </c>
      <c r="G613" s="4" t="s">
        <v>68</v>
      </c>
    </row>
    <row r="614" ht="15.75" hidden="1" customHeight="1">
      <c r="A614" s="65">
        <v>666.0</v>
      </c>
      <c r="B614" s="2" t="s">
        <v>267</v>
      </c>
      <c r="C614" s="4" t="s">
        <v>172</v>
      </c>
      <c r="D614" s="4" t="s">
        <v>31</v>
      </c>
      <c r="E614" s="4" t="s">
        <v>18</v>
      </c>
      <c r="F614" s="4" t="s">
        <v>18</v>
      </c>
      <c r="G614" s="4" t="s">
        <v>68</v>
      </c>
    </row>
    <row r="615" ht="15.75" hidden="1" customHeight="1">
      <c r="A615" s="65">
        <v>667.0</v>
      </c>
      <c r="B615" s="2" t="s">
        <v>1239</v>
      </c>
      <c r="C615" s="4" t="s">
        <v>172</v>
      </c>
      <c r="D615" s="4" t="s">
        <v>31</v>
      </c>
      <c r="E615" s="4" t="s">
        <v>7</v>
      </c>
      <c r="F615" s="4" t="s">
        <v>7</v>
      </c>
      <c r="G615" s="4" t="s">
        <v>68</v>
      </c>
    </row>
    <row r="616" ht="15.75" hidden="1" customHeight="1">
      <c r="A616" s="65">
        <v>668.0</v>
      </c>
      <c r="B616" s="2" t="s">
        <v>141</v>
      </c>
      <c r="C616" s="4" t="s">
        <v>72</v>
      </c>
      <c r="D616" s="4" t="s">
        <v>31</v>
      </c>
      <c r="E616" s="4" t="s">
        <v>18</v>
      </c>
      <c r="F616" s="4" t="s">
        <v>18</v>
      </c>
      <c r="G616" s="4" t="s">
        <v>27</v>
      </c>
    </row>
    <row r="617" ht="15.75" hidden="1" customHeight="1">
      <c r="A617" s="65">
        <v>669.0</v>
      </c>
      <c r="B617" s="2" t="s">
        <v>294</v>
      </c>
      <c r="C617" s="4" t="s">
        <v>295</v>
      </c>
      <c r="D617" s="4" t="s">
        <v>31</v>
      </c>
      <c r="E617" s="4" t="s">
        <v>315</v>
      </c>
      <c r="F617" s="4" t="s">
        <v>7</v>
      </c>
      <c r="G617" s="4" t="s">
        <v>68</v>
      </c>
    </row>
    <row r="618" ht="15.75" hidden="1" customHeight="1">
      <c r="A618" s="65">
        <v>670.0</v>
      </c>
      <c r="B618" s="2" t="s">
        <v>1241</v>
      </c>
      <c r="C618" s="4" t="s">
        <v>172</v>
      </c>
      <c r="D618" s="4" t="s">
        <v>31</v>
      </c>
      <c r="E618" s="4" t="s">
        <v>18</v>
      </c>
      <c r="F618" s="4" t="s">
        <v>18</v>
      </c>
      <c r="G618" s="4" t="s">
        <v>68</v>
      </c>
    </row>
    <row r="619" ht="15.75" hidden="1" customHeight="1">
      <c r="A619" s="65">
        <v>134.0</v>
      </c>
      <c r="B619" s="2" t="s">
        <v>408</v>
      </c>
      <c r="C619" s="4" t="s">
        <v>405</v>
      </c>
      <c r="D619" s="4" t="s">
        <v>31</v>
      </c>
      <c r="E619" s="4" t="s">
        <v>18</v>
      </c>
      <c r="F619" s="4" t="s">
        <v>7</v>
      </c>
      <c r="G619" s="4" t="s">
        <v>127</v>
      </c>
    </row>
    <row r="620" ht="15.75" hidden="1" customHeight="1">
      <c r="A620" s="65">
        <v>672.0</v>
      </c>
      <c r="B620" s="2" t="s">
        <v>499</v>
      </c>
      <c r="C620" s="4" t="s">
        <v>148</v>
      </c>
      <c r="D620" s="4" t="s">
        <v>31</v>
      </c>
      <c r="E620" s="4" t="s">
        <v>18</v>
      </c>
      <c r="F620" s="4" t="s">
        <v>18</v>
      </c>
      <c r="G620" s="4" t="s">
        <v>68</v>
      </c>
    </row>
    <row r="621" ht="15.75" hidden="1" customHeight="1">
      <c r="A621" s="65">
        <v>673.0</v>
      </c>
      <c r="B621" s="2" t="s">
        <v>1245</v>
      </c>
      <c r="C621" s="4" t="s">
        <v>150</v>
      </c>
      <c r="D621" s="4" t="s">
        <v>31</v>
      </c>
      <c r="E621" s="4" t="s">
        <v>18</v>
      </c>
      <c r="F621" s="4" t="s">
        <v>18</v>
      </c>
      <c r="G621" s="4" t="s">
        <v>68</v>
      </c>
    </row>
    <row r="622" ht="15.75" hidden="1" customHeight="1">
      <c r="A622" s="65">
        <v>674.0</v>
      </c>
      <c r="B622" s="2" t="s">
        <v>1245</v>
      </c>
      <c r="C622" s="4" t="s">
        <v>150</v>
      </c>
      <c r="D622" s="4" t="s">
        <v>31</v>
      </c>
      <c r="E622" s="4" t="s">
        <v>18</v>
      </c>
      <c r="F622" s="4" t="s">
        <v>18</v>
      </c>
      <c r="G622" s="4" t="s">
        <v>68</v>
      </c>
    </row>
    <row r="623" ht="15.75" hidden="1" customHeight="1">
      <c r="A623" s="65">
        <v>675.0</v>
      </c>
      <c r="B623" s="2" t="s">
        <v>1245</v>
      </c>
      <c r="C623" s="4" t="s">
        <v>150</v>
      </c>
      <c r="D623" s="4" t="s">
        <v>31</v>
      </c>
      <c r="E623" s="4" t="s">
        <v>18</v>
      </c>
      <c r="F623" s="4" t="s">
        <v>18</v>
      </c>
      <c r="G623" s="4" t="s">
        <v>68</v>
      </c>
    </row>
    <row r="624" ht="15.75" hidden="1" customHeight="1">
      <c r="A624" s="65">
        <v>677.0</v>
      </c>
      <c r="B624" s="2" t="s">
        <v>158</v>
      </c>
      <c r="C624" s="4" t="s">
        <v>159</v>
      </c>
      <c r="D624" s="4" t="s">
        <v>31</v>
      </c>
      <c r="E624" s="4" t="s">
        <v>18</v>
      </c>
      <c r="F624" s="4" t="s">
        <v>18</v>
      </c>
      <c r="G624" s="4" t="s">
        <v>27</v>
      </c>
    </row>
    <row r="625" ht="15.75" hidden="1" customHeight="1">
      <c r="A625" s="65">
        <v>678.0</v>
      </c>
      <c r="B625" s="2" t="s">
        <v>302</v>
      </c>
      <c r="C625" s="4" t="s">
        <v>303</v>
      </c>
      <c r="D625" s="4" t="s">
        <v>31</v>
      </c>
      <c r="E625" s="4" t="s">
        <v>18</v>
      </c>
      <c r="F625" s="4" t="s">
        <v>18</v>
      </c>
      <c r="G625" s="4" t="s">
        <v>68</v>
      </c>
    </row>
    <row r="626" ht="15.75" hidden="1" customHeight="1">
      <c r="A626" s="65">
        <v>679.0</v>
      </c>
      <c r="B626" s="2" t="s">
        <v>266</v>
      </c>
      <c r="C626" s="4" t="s">
        <v>257</v>
      </c>
      <c r="D626" s="4" t="s">
        <v>31</v>
      </c>
      <c r="E626" s="4" t="s">
        <v>18</v>
      </c>
      <c r="F626" s="4" t="s">
        <v>18</v>
      </c>
      <c r="G626" s="4" t="s">
        <v>27</v>
      </c>
    </row>
    <row r="627" ht="15.75" hidden="1" customHeight="1">
      <c r="A627" s="65">
        <v>680.0</v>
      </c>
      <c r="B627" s="2" t="s">
        <v>734</v>
      </c>
      <c r="C627" s="4" t="s">
        <v>337</v>
      </c>
      <c r="D627" s="4" t="s">
        <v>31</v>
      </c>
      <c r="E627" s="4" t="s">
        <v>18</v>
      </c>
      <c r="F627" s="4" t="s">
        <v>18</v>
      </c>
      <c r="G627" s="4" t="s">
        <v>68</v>
      </c>
    </row>
    <row r="628" ht="15.75" hidden="1" customHeight="1">
      <c r="A628" s="65">
        <v>681.0</v>
      </c>
      <c r="B628" s="2" t="s">
        <v>734</v>
      </c>
      <c r="C628" s="4" t="s">
        <v>337</v>
      </c>
      <c r="D628" s="4" t="s">
        <v>31</v>
      </c>
      <c r="E628" s="4" t="s">
        <v>315</v>
      </c>
      <c r="F628" s="4" t="s">
        <v>7</v>
      </c>
      <c r="G628" s="4"/>
    </row>
    <row r="629" ht="15.75" hidden="1" customHeight="1">
      <c r="A629" s="65">
        <v>682.0</v>
      </c>
      <c r="B629" s="2" t="s">
        <v>465</v>
      </c>
      <c r="C629" s="4" t="s">
        <v>185</v>
      </c>
      <c r="D629" s="4" t="s">
        <v>31</v>
      </c>
      <c r="E629" s="4" t="s">
        <v>18</v>
      </c>
      <c r="F629" s="4" t="s">
        <v>7</v>
      </c>
      <c r="G629" s="4" t="s">
        <v>68</v>
      </c>
    </row>
    <row r="630" ht="15.75" hidden="1" customHeight="1">
      <c r="A630" s="65">
        <v>683.0</v>
      </c>
      <c r="B630" s="2" t="s">
        <v>1104</v>
      </c>
      <c r="C630" s="4" t="s">
        <v>117</v>
      </c>
      <c r="D630" s="4" t="s">
        <v>32</v>
      </c>
      <c r="E630" s="4" t="s">
        <v>18</v>
      </c>
      <c r="F630" s="4" t="s">
        <v>18</v>
      </c>
      <c r="G630" s="4" t="s">
        <v>68</v>
      </c>
    </row>
    <row r="631" ht="15.75" hidden="1" customHeight="1">
      <c r="A631" s="65">
        <v>684.0</v>
      </c>
      <c r="B631" s="2" t="s">
        <v>729</v>
      </c>
      <c r="C631" s="4" t="s">
        <v>172</v>
      </c>
      <c r="D631" s="4" t="s">
        <v>31</v>
      </c>
      <c r="E631" s="4" t="s">
        <v>18</v>
      </c>
      <c r="F631" s="4" t="s">
        <v>18</v>
      </c>
      <c r="G631" s="4" t="s">
        <v>68</v>
      </c>
    </row>
    <row r="632" ht="15.75" hidden="1" customHeight="1">
      <c r="A632" s="65">
        <v>685.0</v>
      </c>
      <c r="B632" s="2" t="s">
        <v>1257</v>
      </c>
      <c r="C632" s="4" t="s">
        <v>72</v>
      </c>
      <c r="D632" s="4" t="s">
        <v>31</v>
      </c>
      <c r="E632" s="4" t="s">
        <v>18</v>
      </c>
      <c r="F632" s="4" t="s">
        <v>7</v>
      </c>
      <c r="G632" s="4" t="s">
        <v>68</v>
      </c>
    </row>
    <row r="633" ht="15.75" hidden="1" customHeight="1">
      <c r="A633" s="65">
        <v>686.0</v>
      </c>
      <c r="B633" s="2" t="s">
        <v>226</v>
      </c>
      <c r="C633" s="4" t="s">
        <v>72</v>
      </c>
      <c r="D633" s="4" t="s">
        <v>31</v>
      </c>
      <c r="E633" s="4" t="s">
        <v>18</v>
      </c>
      <c r="F633" s="4" t="s">
        <v>18</v>
      </c>
      <c r="G633" s="4" t="s">
        <v>68</v>
      </c>
    </row>
    <row r="634" ht="15.75" hidden="1" customHeight="1">
      <c r="A634" s="65">
        <v>687.0</v>
      </c>
      <c r="B634" s="2" t="s">
        <v>354</v>
      </c>
      <c r="C634" s="4" t="s">
        <v>238</v>
      </c>
      <c r="D634" s="4" t="s">
        <v>31</v>
      </c>
      <c r="E634" s="4" t="s">
        <v>18</v>
      </c>
      <c r="F634" s="4" t="s">
        <v>18</v>
      </c>
      <c r="G634" s="4" t="s">
        <v>68</v>
      </c>
    </row>
    <row r="635" ht="15.75" hidden="1" customHeight="1">
      <c r="A635" s="65">
        <v>688.0</v>
      </c>
      <c r="B635" s="2" t="s">
        <v>354</v>
      </c>
      <c r="C635" s="4" t="s">
        <v>238</v>
      </c>
      <c r="D635" s="4" t="s">
        <v>31</v>
      </c>
      <c r="E635" s="4" t="s">
        <v>18</v>
      </c>
      <c r="F635" s="4" t="s">
        <v>18</v>
      </c>
      <c r="G635" s="4" t="s">
        <v>68</v>
      </c>
    </row>
    <row r="636" ht="15.75" hidden="1" customHeight="1">
      <c r="A636" s="65">
        <v>689.0</v>
      </c>
      <c r="B636" s="2" t="s">
        <v>644</v>
      </c>
      <c r="C636" s="4" t="s">
        <v>238</v>
      </c>
      <c r="D636" s="4" t="s">
        <v>31</v>
      </c>
      <c r="E636" s="4" t="s">
        <v>7</v>
      </c>
      <c r="F636" s="4" t="s">
        <v>7</v>
      </c>
      <c r="G636" s="4"/>
    </row>
    <row r="637" ht="15.75" hidden="1" customHeight="1">
      <c r="A637" s="65">
        <v>690.0</v>
      </c>
      <c r="B637" s="2" t="s">
        <v>1261</v>
      </c>
      <c r="C637" s="4" t="s">
        <v>260</v>
      </c>
      <c r="D637" s="4" t="s">
        <v>31</v>
      </c>
      <c r="E637" s="4" t="s">
        <v>18</v>
      </c>
      <c r="F637" s="4" t="s">
        <v>19</v>
      </c>
      <c r="G637" s="4" t="s">
        <v>68</v>
      </c>
    </row>
    <row r="638" ht="15.75" hidden="1" customHeight="1">
      <c r="A638" s="65">
        <v>691.0</v>
      </c>
      <c r="B638" s="2" t="s">
        <v>358</v>
      </c>
      <c r="C638" s="4" t="s">
        <v>61</v>
      </c>
      <c r="D638" s="4" t="s">
        <v>31</v>
      </c>
      <c r="E638" s="4" t="s">
        <v>18</v>
      </c>
      <c r="F638" s="4" t="s">
        <v>18</v>
      </c>
      <c r="G638" s="4" t="s">
        <v>68</v>
      </c>
    </row>
    <row r="639" ht="15.75" hidden="1" customHeight="1">
      <c r="A639" s="65">
        <v>692.0</v>
      </c>
      <c r="B639" s="2" t="s">
        <v>630</v>
      </c>
      <c r="C639" s="4" t="s">
        <v>631</v>
      </c>
      <c r="D639" s="4" t="s">
        <v>31</v>
      </c>
      <c r="E639" s="4" t="s">
        <v>18</v>
      </c>
      <c r="F639" s="4" t="s">
        <v>7</v>
      </c>
      <c r="G639" s="4" t="s">
        <v>68</v>
      </c>
    </row>
    <row r="640" ht="15.75" hidden="1" customHeight="1">
      <c r="A640" s="65">
        <v>694.0</v>
      </c>
      <c r="B640" s="2" t="s">
        <v>533</v>
      </c>
      <c r="C640" s="4" t="s">
        <v>148</v>
      </c>
      <c r="D640" s="4" t="s">
        <v>31</v>
      </c>
      <c r="E640" s="4" t="s">
        <v>18</v>
      </c>
      <c r="F640" s="4" t="s">
        <v>18</v>
      </c>
      <c r="G640" s="4" t="s">
        <v>27</v>
      </c>
    </row>
    <row r="641" ht="15.75" hidden="1" customHeight="1">
      <c r="A641" s="65">
        <v>695.0</v>
      </c>
      <c r="B641" s="2" t="s">
        <v>499</v>
      </c>
      <c r="C641" s="4" t="s">
        <v>148</v>
      </c>
      <c r="D641" s="4" t="s">
        <v>31</v>
      </c>
      <c r="E641" s="4" t="s">
        <v>18</v>
      </c>
      <c r="F641" s="4" t="s">
        <v>18</v>
      </c>
      <c r="G641" s="4" t="s">
        <v>68</v>
      </c>
    </row>
    <row r="642" ht="15.75" hidden="1" customHeight="1">
      <c r="A642" s="65">
        <v>696.0</v>
      </c>
      <c r="B642" s="2" t="s">
        <v>149</v>
      </c>
      <c r="C642" s="4" t="s">
        <v>150</v>
      </c>
      <c r="D642" s="4" t="s">
        <v>31</v>
      </c>
      <c r="E642" s="4" t="s">
        <v>18</v>
      </c>
      <c r="F642" s="4" t="s">
        <v>18</v>
      </c>
      <c r="G642" s="4" t="s">
        <v>68</v>
      </c>
    </row>
    <row r="643" ht="15.75" hidden="1" customHeight="1">
      <c r="A643" s="65">
        <v>697.0</v>
      </c>
      <c r="B643" s="2" t="s">
        <v>1272</v>
      </c>
      <c r="C643" s="4" t="s">
        <v>337</v>
      </c>
      <c r="D643" s="4" t="s">
        <v>31</v>
      </c>
      <c r="E643" s="4" t="s">
        <v>18</v>
      </c>
      <c r="F643" s="4" t="s">
        <v>18</v>
      </c>
      <c r="G643" s="4" t="s">
        <v>68</v>
      </c>
    </row>
    <row r="644" ht="15.75" hidden="1" customHeight="1">
      <c r="A644" s="65">
        <v>698.0</v>
      </c>
      <c r="B644" s="2" t="s">
        <v>109</v>
      </c>
      <c r="C644" s="4" t="s">
        <v>110</v>
      </c>
      <c r="D644" s="4" t="s">
        <v>31</v>
      </c>
      <c r="E644" s="4" t="s">
        <v>315</v>
      </c>
      <c r="F644" s="4" t="s">
        <v>7</v>
      </c>
      <c r="G644" s="4"/>
    </row>
    <row r="645" ht="15.75" hidden="1" customHeight="1">
      <c r="A645" s="65">
        <v>699.0</v>
      </c>
      <c r="B645" s="2" t="s">
        <v>171</v>
      </c>
      <c r="C645" s="4" t="s">
        <v>172</v>
      </c>
      <c r="D645" s="4" t="s">
        <v>31</v>
      </c>
      <c r="E645" s="4" t="s">
        <v>18</v>
      </c>
      <c r="F645" s="4" t="s">
        <v>18</v>
      </c>
      <c r="G645" s="4" t="s">
        <v>68</v>
      </c>
    </row>
    <row r="646" ht="15.75" hidden="1" customHeight="1">
      <c r="A646" s="65">
        <v>700.0</v>
      </c>
      <c r="B646" s="2" t="s">
        <v>219</v>
      </c>
      <c r="C646" s="4" t="s">
        <v>104</v>
      </c>
      <c r="D646" s="4" t="s">
        <v>31</v>
      </c>
      <c r="E646" s="4" t="s">
        <v>18</v>
      </c>
      <c r="F646" s="4" t="s">
        <v>7</v>
      </c>
      <c r="G646" s="4" t="s">
        <v>68</v>
      </c>
    </row>
    <row r="647" ht="15.75" hidden="1" customHeight="1">
      <c r="A647" s="65">
        <v>701.0</v>
      </c>
      <c r="B647" s="2" t="s">
        <v>149</v>
      </c>
      <c r="C647" s="4" t="s">
        <v>150</v>
      </c>
      <c r="D647" s="4" t="s">
        <v>31</v>
      </c>
      <c r="E647" s="4" t="s">
        <v>18</v>
      </c>
      <c r="F647" s="4" t="s">
        <v>18</v>
      </c>
      <c r="G647" s="4" t="s">
        <v>68</v>
      </c>
    </row>
    <row r="648" ht="15.75" hidden="1" customHeight="1">
      <c r="A648" s="65">
        <v>702.0</v>
      </c>
      <c r="B648" s="2" t="s">
        <v>1127</v>
      </c>
      <c r="C648" s="4" t="s">
        <v>765</v>
      </c>
      <c r="D648" s="4" t="s">
        <v>31</v>
      </c>
      <c r="E648" s="4" t="s">
        <v>18</v>
      </c>
      <c r="F648" s="4" t="s">
        <v>18</v>
      </c>
      <c r="G648" s="4" t="s">
        <v>27</v>
      </c>
    </row>
    <row r="649" ht="15.75" hidden="1" customHeight="1">
      <c r="A649" s="65">
        <v>704.0</v>
      </c>
      <c r="B649" s="2" t="s">
        <v>629</v>
      </c>
      <c r="C649" s="4" t="s">
        <v>72</v>
      </c>
      <c r="D649" s="4" t="s">
        <v>31</v>
      </c>
      <c r="E649" s="4" t="s">
        <v>18</v>
      </c>
      <c r="F649" s="4" t="s">
        <v>18</v>
      </c>
      <c r="G649" s="4" t="s">
        <v>27</v>
      </c>
    </row>
    <row r="650" ht="15.75" hidden="1" customHeight="1">
      <c r="A650" s="65">
        <v>705.0</v>
      </c>
      <c r="B650" s="2" t="s">
        <v>97</v>
      </c>
      <c r="C650" s="4" t="s">
        <v>98</v>
      </c>
      <c r="D650" s="4" t="s">
        <v>31</v>
      </c>
      <c r="E650" s="4" t="s">
        <v>18</v>
      </c>
      <c r="F650" s="4" t="s">
        <v>18</v>
      </c>
      <c r="G650" s="4" t="s">
        <v>68</v>
      </c>
    </row>
    <row r="651" ht="15.75" hidden="1" customHeight="1">
      <c r="A651" s="65">
        <v>706.0</v>
      </c>
      <c r="B651" s="2" t="s">
        <v>278</v>
      </c>
      <c r="C651" s="4" t="s">
        <v>148</v>
      </c>
      <c r="D651" s="4" t="s">
        <v>31</v>
      </c>
      <c r="E651" s="4" t="s">
        <v>18</v>
      </c>
      <c r="F651" s="4" t="s">
        <v>18</v>
      </c>
      <c r="G651" s="4" t="s">
        <v>24</v>
      </c>
    </row>
    <row r="652" ht="15.75" hidden="1" customHeight="1">
      <c r="A652" s="65">
        <v>707.0</v>
      </c>
      <c r="B652" s="2" t="s">
        <v>795</v>
      </c>
      <c r="C652" s="4" t="s">
        <v>337</v>
      </c>
      <c r="D652" s="4" t="s">
        <v>31</v>
      </c>
      <c r="E652" s="4" t="s">
        <v>7</v>
      </c>
      <c r="F652" s="4" t="s">
        <v>7</v>
      </c>
      <c r="G652" s="4" t="s">
        <v>68</v>
      </c>
    </row>
    <row r="653" ht="15.75" hidden="1" customHeight="1">
      <c r="A653" s="65">
        <v>708.0</v>
      </c>
      <c r="B653" s="2" t="s">
        <v>1285</v>
      </c>
      <c r="C653" s="4" t="s">
        <v>148</v>
      </c>
      <c r="D653" s="4" t="s">
        <v>31</v>
      </c>
      <c r="E653" s="4" t="s">
        <v>18</v>
      </c>
      <c r="F653" s="4" t="s">
        <v>18</v>
      </c>
      <c r="G653" s="4" t="s">
        <v>68</v>
      </c>
    </row>
    <row r="654" ht="15.75" hidden="1" customHeight="1">
      <c r="A654" s="65">
        <v>709.0</v>
      </c>
      <c r="B654" s="2" t="s">
        <v>282</v>
      </c>
      <c r="C654" s="4" t="s">
        <v>283</v>
      </c>
      <c r="D654" s="4" t="s">
        <v>31</v>
      </c>
      <c r="E654" s="4" t="s">
        <v>315</v>
      </c>
      <c r="F654" s="4" t="s">
        <v>19</v>
      </c>
      <c r="G654" s="4" t="s">
        <v>68</v>
      </c>
    </row>
    <row r="655" ht="15.75" hidden="1" customHeight="1">
      <c r="A655" s="65">
        <v>710.0</v>
      </c>
      <c r="B655" s="2" t="s">
        <v>431</v>
      </c>
      <c r="C655" s="4" t="s">
        <v>434</v>
      </c>
      <c r="D655" s="4" t="s">
        <v>31</v>
      </c>
      <c r="E655" s="4" t="s">
        <v>18</v>
      </c>
      <c r="F655" s="4" t="s">
        <v>18</v>
      </c>
      <c r="G655" s="4" t="s">
        <v>27</v>
      </c>
    </row>
    <row r="656" ht="15.75" hidden="1" customHeight="1">
      <c r="A656" s="65">
        <v>713.0</v>
      </c>
      <c r="B656" s="2" t="s">
        <v>488</v>
      </c>
      <c r="C656" s="4" t="s">
        <v>489</v>
      </c>
      <c r="D656" s="4" t="s">
        <v>31</v>
      </c>
      <c r="E656" s="4" t="s">
        <v>18</v>
      </c>
      <c r="F656" s="4" t="s">
        <v>18</v>
      </c>
      <c r="G656" s="4" t="s">
        <v>68</v>
      </c>
    </row>
    <row r="657" ht="15.75" hidden="1" customHeight="1">
      <c r="A657" s="65">
        <v>714.0</v>
      </c>
      <c r="B657" s="2" t="s">
        <v>247</v>
      </c>
      <c r="C657" s="4" t="s">
        <v>72</v>
      </c>
      <c r="D657" s="4" t="s">
        <v>31</v>
      </c>
      <c r="E657" s="4" t="s">
        <v>7</v>
      </c>
      <c r="F657" s="4" t="s">
        <v>7</v>
      </c>
      <c r="G657" s="4"/>
    </row>
    <row r="658" ht="15.75" hidden="1" customHeight="1">
      <c r="A658" s="65">
        <v>716.0</v>
      </c>
      <c r="B658" s="2" t="s">
        <v>103</v>
      </c>
      <c r="C658" s="4" t="s">
        <v>104</v>
      </c>
      <c r="D658" s="4" t="s">
        <v>31</v>
      </c>
      <c r="E658" s="4" t="s">
        <v>7</v>
      </c>
      <c r="F658" s="4" t="s">
        <v>7</v>
      </c>
      <c r="G658" s="4"/>
    </row>
    <row r="659" ht="15.75" hidden="1" customHeight="1">
      <c r="A659" s="65">
        <v>717.0</v>
      </c>
      <c r="B659" s="2" t="s">
        <v>1198</v>
      </c>
      <c r="C659" s="4" t="s">
        <v>159</v>
      </c>
      <c r="D659" s="4" t="s">
        <v>31</v>
      </c>
      <c r="E659" s="4" t="s">
        <v>18</v>
      </c>
      <c r="F659" s="4" t="s">
        <v>18</v>
      </c>
      <c r="G659" s="4" t="s">
        <v>27</v>
      </c>
    </row>
    <row r="660" ht="15.75" hidden="1" customHeight="1">
      <c r="A660" s="65">
        <v>719.0</v>
      </c>
      <c r="B660" s="2" t="s">
        <v>1301</v>
      </c>
      <c r="C660" s="4" t="s">
        <v>80</v>
      </c>
      <c r="D660" s="4" t="s">
        <v>32</v>
      </c>
      <c r="E660" s="4" t="s">
        <v>18</v>
      </c>
      <c r="F660" s="4" t="s">
        <v>18</v>
      </c>
      <c r="G660" s="4" t="s">
        <v>27</v>
      </c>
    </row>
    <row r="661" ht="15.75" hidden="1" customHeight="1">
      <c r="A661" s="65">
        <v>721.0</v>
      </c>
      <c r="B661" s="2" t="s">
        <v>1111</v>
      </c>
      <c r="C661" s="4" t="s">
        <v>1112</v>
      </c>
      <c r="D661" s="4" t="s">
        <v>31</v>
      </c>
      <c r="E661" s="4" t="s">
        <v>18</v>
      </c>
      <c r="F661" s="4" t="s">
        <v>18</v>
      </c>
      <c r="G661" s="4"/>
    </row>
    <row r="662" ht="15.75" hidden="1" customHeight="1">
      <c r="A662" s="65">
        <v>722.0</v>
      </c>
      <c r="B662" s="2" t="s">
        <v>1309</v>
      </c>
      <c r="C662" s="4" t="s">
        <v>1212</v>
      </c>
      <c r="D662" s="4" t="s">
        <v>31</v>
      </c>
      <c r="E662" s="4" t="s">
        <v>18</v>
      </c>
      <c r="F662" s="4" t="s">
        <v>18</v>
      </c>
      <c r="G662" s="4" t="s">
        <v>127</v>
      </c>
    </row>
    <row r="663" ht="15.75" hidden="1" customHeight="1">
      <c r="A663" s="65">
        <v>723.0</v>
      </c>
      <c r="B663" s="2" t="s">
        <v>154</v>
      </c>
      <c r="C663" s="4" t="s">
        <v>155</v>
      </c>
      <c r="D663" s="4" t="s">
        <v>31</v>
      </c>
      <c r="E663" s="4" t="s">
        <v>18</v>
      </c>
      <c r="F663" s="4" t="s">
        <v>7</v>
      </c>
      <c r="G663" s="4" t="s">
        <v>68</v>
      </c>
    </row>
    <row r="664" ht="15.75" hidden="1" customHeight="1">
      <c r="A664" s="65">
        <v>724.0</v>
      </c>
      <c r="B664" s="2" t="s">
        <v>60</v>
      </c>
      <c r="C664" s="4" t="s">
        <v>61</v>
      </c>
      <c r="D664" s="4" t="s">
        <v>31</v>
      </c>
      <c r="E664" s="4" t="s">
        <v>18</v>
      </c>
      <c r="F664" s="4" t="s">
        <v>18</v>
      </c>
      <c r="G664" s="4" t="s">
        <v>24</v>
      </c>
    </row>
    <row r="665" ht="15.75" hidden="1" customHeight="1">
      <c r="A665" s="65">
        <v>725.0</v>
      </c>
      <c r="B665" s="2" t="s">
        <v>350</v>
      </c>
      <c r="C665" s="4" t="s">
        <v>70</v>
      </c>
      <c r="D665" s="4" t="s">
        <v>31</v>
      </c>
      <c r="E665" s="4" t="s">
        <v>18</v>
      </c>
      <c r="F665" s="4" t="s">
        <v>7</v>
      </c>
      <c r="G665" s="4" t="s">
        <v>68</v>
      </c>
    </row>
    <row r="666" ht="15.75" hidden="1" customHeight="1">
      <c r="A666" s="65">
        <v>726.0</v>
      </c>
      <c r="B666" s="2" t="s">
        <v>350</v>
      </c>
      <c r="C666" s="4" t="s">
        <v>70</v>
      </c>
      <c r="D666" s="4" t="s">
        <v>31</v>
      </c>
      <c r="E666" s="4" t="s">
        <v>18</v>
      </c>
      <c r="F666" s="4" t="s">
        <v>18</v>
      </c>
      <c r="G666" s="4" t="s">
        <v>68</v>
      </c>
    </row>
    <row r="667" ht="15.75" hidden="1" customHeight="1">
      <c r="A667" s="65">
        <v>727.0</v>
      </c>
      <c r="B667" s="2" t="s">
        <v>629</v>
      </c>
      <c r="C667" s="4" t="s">
        <v>72</v>
      </c>
      <c r="D667" s="4" t="s">
        <v>31</v>
      </c>
      <c r="E667" s="4" t="s">
        <v>18</v>
      </c>
      <c r="F667" s="4" t="s">
        <v>18</v>
      </c>
      <c r="G667" s="4" t="s">
        <v>27</v>
      </c>
    </row>
    <row r="668" ht="15.75" hidden="1" customHeight="1">
      <c r="A668" s="65">
        <v>728.0</v>
      </c>
      <c r="B668" s="2" t="s">
        <v>291</v>
      </c>
      <c r="C668" s="4" t="s">
        <v>155</v>
      </c>
      <c r="D668" s="4" t="s">
        <v>31</v>
      </c>
      <c r="E668" s="4" t="s">
        <v>18</v>
      </c>
      <c r="F668" s="4" t="s">
        <v>18</v>
      </c>
      <c r="G668" s="4" t="s">
        <v>27</v>
      </c>
    </row>
    <row r="669" ht="15.75" hidden="1" customHeight="1">
      <c r="A669" s="65">
        <v>729.0</v>
      </c>
      <c r="B669" s="2" t="s">
        <v>488</v>
      </c>
      <c r="C669" s="4" t="s">
        <v>489</v>
      </c>
      <c r="D669" s="4" t="s">
        <v>31</v>
      </c>
      <c r="E669" s="4" t="s">
        <v>7</v>
      </c>
      <c r="F669" s="4" t="s">
        <v>7</v>
      </c>
      <c r="G669" s="4"/>
    </row>
    <row r="670" ht="15.75" hidden="1" customHeight="1">
      <c r="A670" s="65">
        <v>730.0</v>
      </c>
      <c r="B670" s="2" t="s">
        <v>346</v>
      </c>
      <c r="C670" s="4" t="s">
        <v>347</v>
      </c>
      <c r="D670" s="4" t="s">
        <v>31</v>
      </c>
      <c r="E670" s="4" t="s">
        <v>18</v>
      </c>
      <c r="F670" s="4" t="s">
        <v>18</v>
      </c>
      <c r="G670" s="4" t="s">
        <v>68</v>
      </c>
    </row>
    <row r="671" ht="15.75" hidden="1" customHeight="1">
      <c r="A671" s="65">
        <v>731.0</v>
      </c>
      <c r="B671" s="2" t="s">
        <v>389</v>
      </c>
      <c r="C671" s="4" t="s">
        <v>150</v>
      </c>
      <c r="D671" s="4" t="s">
        <v>31</v>
      </c>
      <c r="E671" s="4" t="s">
        <v>18</v>
      </c>
      <c r="F671" s="4" t="s">
        <v>18</v>
      </c>
      <c r="G671" s="4" t="s">
        <v>68</v>
      </c>
    </row>
    <row r="672" ht="15.75" hidden="1" customHeight="1">
      <c r="A672" s="65">
        <v>732.0</v>
      </c>
      <c r="B672" s="2" t="s">
        <v>346</v>
      </c>
      <c r="C672" s="4" t="s">
        <v>347</v>
      </c>
      <c r="D672" s="4" t="s">
        <v>31</v>
      </c>
      <c r="E672" s="4" t="s">
        <v>18</v>
      </c>
      <c r="F672" s="4" t="s">
        <v>18</v>
      </c>
      <c r="G672" s="4" t="s">
        <v>68</v>
      </c>
    </row>
    <row r="673" ht="15.75" hidden="1" customHeight="1">
      <c r="A673" s="65">
        <v>733.0</v>
      </c>
      <c r="B673" s="2" t="s">
        <v>525</v>
      </c>
      <c r="C673" s="4" t="s">
        <v>63</v>
      </c>
      <c r="D673" s="4" t="s">
        <v>31</v>
      </c>
      <c r="E673" s="4" t="s">
        <v>18</v>
      </c>
      <c r="F673" s="4" t="s">
        <v>18</v>
      </c>
      <c r="G673" s="4" t="s">
        <v>68</v>
      </c>
    </row>
    <row r="674" ht="15.75" hidden="1" customHeight="1">
      <c r="A674" s="65">
        <v>734.0</v>
      </c>
      <c r="B674" s="2" t="s">
        <v>79</v>
      </c>
      <c r="C674" s="4" t="s">
        <v>80</v>
      </c>
      <c r="D674" s="4" t="s">
        <v>32</v>
      </c>
      <c r="E674" s="4" t="s">
        <v>18</v>
      </c>
      <c r="F674" s="4" t="s">
        <v>18</v>
      </c>
      <c r="G674" s="4" t="s">
        <v>68</v>
      </c>
    </row>
    <row r="675" ht="15.75" hidden="1" customHeight="1">
      <c r="A675" s="65">
        <v>735.0</v>
      </c>
      <c r="B675" s="2" t="s">
        <v>1066</v>
      </c>
      <c r="C675" s="4" t="s">
        <v>238</v>
      </c>
      <c r="D675" s="4" t="s">
        <v>31</v>
      </c>
      <c r="E675" s="4" t="s">
        <v>18</v>
      </c>
      <c r="F675" s="4" t="s">
        <v>18</v>
      </c>
      <c r="G675" s="4" t="s">
        <v>68</v>
      </c>
    </row>
    <row r="676" ht="15.75" hidden="1" customHeight="1">
      <c r="A676" s="65">
        <v>736.0</v>
      </c>
      <c r="B676" s="2" t="s">
        <v>54</v>
      </c>
      <c r="C676" s="4" t="s">
        <v>55</v>
      </c>
      <c r="D676" s="4" t="s">
        <v>31</v>
      </c>
      <c r="E676" s="4" t="s">
        <v>18</v>
      </c>
      <c r="F676" s="4" t="s">
        <v>18</v>
      </c>
      <c r="G676" s="4" t="s">
        <v>27</v>
      </c>
    </row>
    <row r="677" ht="15.75" hidden="1" customHeight="1">
      <c r="A677" s="65">
        <v>737.0</v>
      </c>
      <c r="B677" s="2" t="s">
        <v>514</v>
      </c>
      <c r="C677" s="4" t="s">
        <v>80</v>
      </c>
      <c r="D677" s="4" t="s">
        <v>32</v>
      </c>
      <c r="E677" s="4" t="s">
        <v>18</v>
      </c>
      <c r="F677" s="4" t="s">
        <v>18</v>
      </c>
      <c r="G677" s="4" t="s">
        <v>68</v>
      </c>
    </row>
    <row r="678" ht="15.75" hidden="1" customHeight="1">
      <c r="A678" s="65">
        <v>738.0</v>
      </c>
      <c r="B678" s="2" t="s">
        <v>774</v>
      </c>
      <c r="C678" s="4" t="s">
        <v>119</v>
      </c>
      <c r="D678" s="4" t="s">
        <v>31</v>
      </c>
      <c r="E678" s="4" t="s">
        <v>7</v>
      </c>
      <c r="F678" s="4" t="s">
        <v>7</v>
      </c>
      <c r="G678" s="4"/>
    </row>
    <row r="679" ht="15.75" hidden="1" customHeight="1">
      <c r="A679" s="65">
        <v>739.0</v>
      </c>
      <c r="B679" s="2" t="s">
        <v>1330</v>
      </c>
      <c r="C679" s="4" t="s">
        <v>165</v>
      </c>
      <c r="D679" s="4" t="s">
        <v>31</v>
      </c>
      <c r="E679" s="4" t="s">
        <v>315</v>
      </c>
      <c r="F679" s="4" t="s">
        <v>7</v>
      </c>
      <c r="G679" s="4" t="s">
        <v>68</v>
      </c>
    </row>
    <row r="680" ht="15.75" hidden="1" customHeight="1">
      <c r="A680" s="65">
        <v>209.0</v>
      </c>
      <c r="B680" s="2" t="s">
        <v>408</v>
      </c>
      <c r="C680" s="4" t="s">
        <v>405</v>
      </c>
      <c r="D680" s="4" t="s">
        <v>31</v>
      </c>
      <c r="E680" s="4" t="s">
        <v>18</v>
      </c>
      <c r="F680" s="4" t="s">
        <v>18</v>
      </c>
      <c r="G680" s="4" t="s">
        <v>68</v>
      </c>
    </row>
    <row r="681" ht="15.75" hidden="1" customHeight="1">
      <c r="A681" s="65">
        <v>741.0</v>
      </c>
      <c r="B681" s="2" t="s">
        <v>1333</v>
      </c>
      <c r="C681" s="4" t="s">
        <v>337</v>
      </c>
      <c r="D681" s="4" t="s">
        <v>31</v>
      </c>
      <c r="E681" s="4" t="s">
        <v>18</v>
      </c>
      <c r="F681" s="4" t="s">
        <v>18</v>
      </c>
      <c r="G681" s="4" t="s">
        <v>68</v>
      </c>
    </row>
    <row r="682" ht="15.75" hidden="1" customHeight="1">
      <c r="A682" s="65">
        <v>742.0</v>
      </c>
      <c r="B682" s="2" t="s">
        <v>266</v>
      </c>
      <c r="C682" s="4" t="s">
        <v>257</v>
      </c>
      <c r="D682" s="4" t="s">
        <v>31</v>
      </c>
      <c r="E682" s="4" t="s">
        <v>18</v>
      </c>
      <c r="F682" s="4" t="s">
        <v>18</v>
      </c>
      <c r="G682" s="4" t="s">
        <v>68</v>
      </c>
    </row>
    <row r="683" ht="15.75" hidden="1" customHeight="1">
      <c r="A683" s="65">
        <v>744.0</v>
      </c>
      <c r="B683" s="2" t="s">
        <v>454</v>
      </c>
      <c r="C683" s="4" t="s">
        <v>455</v>
      </c>
      <c r="D683" s="4" t="s">
        <v>31</v>
      </c>
      <c r="E683" s="4" t="s">
        <v>18</v>
      </c>
      <c r="F683" s="4" t="s">
        <v>7</v>
      </c>
      <c r="G683" s="4" t="s">
        <v>68</v>
      </c>
    </row>
    <row r="684" ht="15.75" hidden="1" customHeight="1">
      <c r="A684" s="65">
        <v>745.0</v>
      </c>
      <c r="B684" s="2" t="s">
        <v>1050</v>
      </c>
      <c r="C684" s="4" t="s">
        <v>117</v>
      </c>
      <c r="D684" s="4" t="s">
        <v>31</v>
      </c>
      <c r="E684" s="4" t="s">
        <v>18</v>
      </c>
      <c r="F684" s="4" t="s">
        <v>18</v>
      </c>
      <c r="G684" s="4"/>
    </row>
    <row r="685" ht="15.75" hidden="1" customHeight="1">
      <c r="A685" s="65">
        <v>343.0</v>
      </c>
      <c r="B685" s="2" t="s">
        <v>408</v>
      </c>
      <c r="C685" s="4" t="s">
        <v>405</v>
      </c>
      <c r="D685" s="4" t="s">
        <v>31</v>
      </c>
      <c r="E685" s="4" t="s">
        <v>18</v>
      </c>
      <c r="F685" s="4" t="s">
        <v>7</v>
      </c>
      <c r="G685" s="4" t="s">
        <v>68</v>
      </c>
    </row>
    <row r="686" ht="15.75" hidden="1" customHeight="1">
      <c r="A686" s="65">
        <v>747.0</v>
      </c>
      <c r="B686" s="2" t="s">
        <v>282</v>
      </c>
      <c r="C686" s="4" t="s">
        <v>283</v>
      </c>
      <c r="D686" s="4" t="s">
        <v>31</v>
      </c>
      <c r="E686" s="4" t="s">
        <v>18</v>
      </c>
      <c r="F686" s="4" t="s">
        <v>7</v>
      </c>
      <c r="G686" s="4" t="s">
        <v>68</v>
      </c>
    </row>
    <row r="687" ht="15.75" hidden="1" customHeight="1">
      <c r="A687" s="65">
        <v>748.0</v>
      </c>
      <c r="B687" s="2" t="s">
        <v>1345</v>
      </c>
      <c r="C687" s="4" t="s">
        <v>347</v>
      </c>
      <c r="D687" s="4" t="s">
        <v>31</v>
      </c>
      <c r="E687" s="4" t="s">
        <v>7</v>
      </c>
      <c r="F687" s="4" t="s">
        <v>7</v>
      </c>
      <c r="G687" s="4"/>
    </row>
    <row r="688" ht="15.75" hidden="1" customHeight="1">
      <c r="A688" s="65">
        <v>749.0</v>
      </c>
      <c r="B688" s="2" t="s">
        <v>171</v>
      </c>
      <c r="C688" s="4" t="s">
        <v>172</v>
      </c>
      <c r="D688" s="4" t="s">
        <v>31</v>
      </c>
      <c r="E688" s="4" t="s">
        <v>18</v>
      </c>
      <c r="F688" s="4" t="s">
        <v>18</v>
      </c>
      <c r="G688" s="4" t="s">
        <v>68</v>
      </c>
    </row>
    <row r="689" ht="15.75" hidden="1" customHeight="1">
      <c r="A689" s="65">
        <v>750.0</v>
      </c>
      <c r="B689" s="2" t="s">
        <v>62</v>
      </c>
      <c r="C689" s="4" t="s">
        <v>63</v>
      </c>
      <c r="D689" s="4" t="s">
        <v>31</v>
      </c>
      <c r="E689" s="4" t="s">
        <v>18</v>
      </c>
      <c r="F689" s="4" t="s">
        <v>19</v>
      </c>
      <c r="G689" s="4" t="s">
        <v>68</v>
      </c>
    </row>
    <row r="690" ht="15.75" hidden="1" customHeight="1">
      <c r="A690" s="65">
        <v>556.0</v>
      </c>
      <c r="B690" s="2" t="s">
        <v>408</v>
      </c>
      <c r="C690" s="4" t="s">
        <v>405</v>
      </c>
      <c r="D690" s="4" t="s">
        <v>31</v>
      </c>
      <c r="E690" s="4" t="s">
        <v>7</v>
      </c>
      <c r="F690" s="4" t="s">
        <v>7</v>
      </c>
      <c r="G690" s="4" t="s">
        <v>68</v>
      </c>
    </row>
    <row r="691" ht="15.75" hidden="1" customHeight="1">
      <c r="A691" s="65">
        <v>752.0</v>
      </c>
      <c r="B691" s="2" t="s">
        <v>313</v>
      </c>
      <c r="C691" s="4" t="s">
        <v>155</v>
      </c>
      <c r="D691" s="4" t="s">
        <v>31</v>
      </c>
      <c r="E691" s="4" t="s">
        <v>315</v>
      </c>
      <c r="F691" s="4" t="s">
        <v>18</v>
      </c>
      <c r="G691" s="4" t="s">
        <v>68</v>
      </c>
    </row>
    <row r="692" ht="15.75" hidden="1" customHeight="1">
      <c r="A692" s="65">
        <v>753.0</v>
      </c>
      <c r="B692" s="2" t="s">
        <v>219</v>
      </c>
      <c r="C692" s="4" t="s">
        <v>104</v>
      </c>
      <c r="D692" s="4" t="s">
        <v>31</v>
      </c>
      <c r="E692" s="4" t="s">
        <v>18</v>
      </c>
      <c r="F692" s="4" t="s">
        <v>7</v>
      </c>
      <c r="G692" s="4" t="s">
        <v>68</v>
      </c>
    </row>
    <row r="693" ht="15.75" hidden="1" customHeight="1">
      <c r="A693" s="65">
        <v>754.0</v>
      </c>
      <c r="B693" s="2" t="s">
        <v>149</v>
      </c>
      <c r="C693" s="4" t="s">
        <v>150</v>
      </c>
      <c r="D693" s="4" t="s">
        <v>31</v>
      </c>
      <c r="E693" s="4" t="s">
        <v>18</v>
      </c>
      <c r="F693" s="4" t="s">
        <v>18</v>
      </c>
      <c r="G693" s="4" t="s">
        <v>68</v>
      </c>
    </row>
    <row r="694" ht="15.75" hidden="1" customHeight="1">
      <c r="A694" s="65">
        <v>755.0</v>
      </c>
      <c r="B694" s="2" t="s">
        <v>499</v>
      </c>
      <c r="C694" s="4" t="s">
        <v>148</v>
      </c>
      <c r="D694" s="4" t="s">
        <v>31</v>
      </c>
      <c r="E694" s="4" t="s">
        <v>18</v>
      </c>
      <c r="F694" s="4" t="s">
        <v>7</v>
      </c>
      <c r="G694" s="4"/>
    </row>
    <row r="695" ht="15.75" hidden="1" customHeight="1">
      <c r="A695" s="65">
        <v>563.0</v>
      </c>
      <c r="B695" s="2" t="s">
        <v>408</v>
      </c>
      <c r="C695" s="4" t="s">
        <v>405</v>
      </c>
      <c r="D695" s="4" t="s">
        <v>31</v>
      </c>
      <c r="E695" s="4" t="s">
        <v>18</v>
      </c>
      <c r="F695" s="4" t="s">
        <v>18</v>
      </c>
      <c r="G695" s="4" t="s">
        <v>27</v>
      </c>
    </row>
    <row r="696" ht="15.75" hidden="1" customHeight="1">
      <c r="A696" s="65">
        <v>177.0</v>
      </c>
      <c r="B696" s="2" t="s">
        <v>502</v>
      </c>
      <c r="C696" s="4" t="s">
        <v>503</v>
      </c>
      <c r="D696" s="4" t="s">
        <v>31</v>
      </c>
      <c r="E696" s="4"/>
      <c r="F696" s="4" t="s">
        <v>18</v>
      </c>
      <c r="G696" s="4" t="s">
        <v>24</v>
      </c>
    </row>
    <row r="697" ht="15.75" hidden="1" customHeight="1">
      <c r="A697" s="65">
        <v>965.0</v>
      </c>
      <c r="B697" s="2" t="s">
        <v>1367</v>
      </c>
      <c r="C697" s="4" t="s">
        <v>1017</v>
      </c>
      <c r="D697" s="4" t="s">
        <v>31</v>
      </c>
      <c r="E697" s="4" t="s">
        <v>18</v>
      </c>
      <c r="F697" s="4" t="s">
        <v>18</v>
      </c>
      <c r="G697" s="4" t="s">
        <v>27</v>
      </c>
    </row>
    <row r="698" ht="15.75" hidden="1" customHeight="1">
      <c r="A698" s="65">
        <v>537.0</v>
      </c>
      <c r="B698" s="2" t="s">
        <v>1015</v>
      </c>
      <c r="C698" s="4" t="s">
        <v>1017</v>
      </c>
      <c r="D698" s="4" t="s">
        <v>35</v>
      </c>
      <c r="E698" s="4" t="s">
        <v>18</v>
      </c>
      <c r="F698" s="4" t="s">
        <v>18</v>
      </c>
      <c r="G698" s="4" t="s">
        <v>127</v>
      </c>
    </row>
    <row r="699" ht="15.75" hidden="1" customHeight="1">
      <c r="A699" s="65">
        <v>780.0</v>
      </c>
      <c r="B699" s="2" t="s">
        <v>1287</v>
      </c>
      <c r="C699" s="4" t="s">
        <v>1288</v>
      </c>
      <c r="D699" s="4" t="s">
        <v>31</v>
      </c>
      <c r="E699" s="4" t="s">
        <v>18</v>
      </c>
      <c r="F699" s="4" t="s">
        <v>18</v>
      </c>
      <c r="G699" s="4" t="s">
        <v>27</v>
      </c>
    </row>
    <row r="700" ht="15.75" hidden="1" customHeight="1">
      <c r="A700" s="65">
        <v>493.0</v>
      </c>
      <c r="B700" s="2" t="s">
        <v>940</v>
      </c>
      <c r="C700" s="4" t="s">
        <v>941</v>
      </c>
      <c r="D700" s="4" t="s">
        <v>111</v>
      </c>
      <c r="E700" s="4" t="s">
        <v>18</v>
      </c>
      <c r="F700" s="4" t="s">
        <v>18</v>
      </c>
      <c r="G700" s="4" t="s">
        <v>27</v>
      </c>
    </row>
    <row r="701" ht="15.75" hidden="1" customHeight="1">
      <c r="A701" s="65">
        <v>766.0</v>
      </c>
      <c r="B701" s="2" t="s">
        <v>1368</v>
      </c>
      <c r="C701" s="4" t="s">
        <v>260</v>
      </c>
      <c r="D701" s="4" t="s">
        <v>31</v>
      </c>
      <c r="E701" s="4" t="s">
        <v>7</v>
      </c>
      <c r="F701" s="4" t="s">
        <v>19</v>
      </c>
      <c r="G701" s="4" t="s">
        <v>68</v>
      </c>
    </row>
    <row r="702" ht="15.75" hidden="1" customHeight="1">
      <c r="A702" s="65">
        <v>767.0</v>
      </c>
      <c r="B702" s="2" t="s">
        <v>1368</v>
      </c>
      <c r="C702" s="4" t="s">
        <v>260</v>
      </c>
      <c r="D702" s="4" t="s">
        <v>31</v>
      </c>
      <c r="E702" s="4" t="s">
        <v>18</v>
      </c>
      <c r="F702" s="4" t="s">
        <v>7</v>
      </c>
      <c r="G702" s="4"/>
    </row>
    <row r="703" ht="15.75" hidden="1" customHeight="1">
      <c r="A703" s="65">
        <v>768.0</v>
      </c>
      <c r="B703" s="2" t="s">
        <v>291</v>
      </c>
      <c r="C703" s="4" t="s">
        <v>155</v>
      </c>
      <c r="D703" s="4" t="s">
        <v>31</v>
      </c>
      <c r="E703" s="4" t="s">
        <v>18</v>
      </c>
      <c r="F703" s="4" t="s">
        <v>18</v>
      </c>
      <c r="G703" s="4"/>
    </row>
    <row r="704" ht="15.75" hidden="1" customHeight="1">
      <c r="A704" s="65">
        <v>598.0</v>
      </c>
      <c r="B704" s="2" t="s">
        <v>1081</v>
      </c>
      <c r="C704" s="4" t="s">
        <v>941</v>
      </c>
      <c r="D704" s="4" t="s">
        <v>32</v>
      </c>
      <c r="E704" s="4" t="s">
        <v>7</v>
      </c>
      <c r="F704" s="4" t="s">
        <v>7</v>
      </c>
      <c r="G704" s="4"/>
    </row>
    <row r="705" ht="15.75" hidden="1" customHeight="1">
      <c r="A705" s="65">
        <v>772.0</v>
      </c>
      <c r="B705" s="2" t="s">
        <v>1262</v>
      </c>
      <c r="C705" s="4" t="s">
        <v>260</v>
      </c>
      <c r="D705" s="4" t="s">
        <v>31</v>
      </c>
      <c r="E705" s="4" t="s">
        <v>18</v>
      </c>
      <c r="F705" s="4" t="s">
        <v>18</v>
      </c>
      <c r="G705" s="4" t="s">
        <v>68</v>
      </c>
    </row>
    <row r="706" ht="15.75" hidden="1" customHeight="1">
      <c r="A706" s="65">
        <v>774.0</v>
      </c>
      <c r="B706" s="2" t="s">
        <v>639</v>
      </c>
      <c r="C706" s="4" t="s">
        <v>631</v>
      </c>
      <c r="D706" s="4" t="s">
        <v>31</v>
      </c>
      <c r="E706" s="4" t="s">
        <v>18</v>
      </c>
      <c r="F706" s="4" t="s">
        <v>18</v>
      </c>
      <c r="G706" s="4" t="s">
        <v>27</v>
      </c>
    </row>
    <row r="707" ht="15.75" hidden="1" customHeight="1">
      <c r="A707" s="65">
        <v>1050.0</v>
      </c>
      <c r="B707" s="2" t="s">
        <v>1389</v>
      </c>
      <c r="C707" s="4" t="s">
        <v>1390</v>
      </c>
      <c r="D707" s="4" t="s">
        <v>31</v>
      </c>
      <c r="E707" s="4" t="s">
        <v>18</v>
      </c>
      <c r="F707" s="4" t="s">
        <v>18</v>
      </c>
      <c r="G707" s="4" t="s">
        <v>27</v>
      </c>
    </row>
    <row r="708" ht="15.75" hidden="1" customHeight="1">
      <c r="A708" s="65">
        <v>779.0</v>
      </c>
      <c r="B708" s="2" t="s">
        <v>869</v>
      </c>
      <c r="C708" s="4" t="s">
        <v>148</v>
      </c>
      <c r="D708" s="4" t="s">
        <v>31</v>
      </c>
      <c r="E708" s="4" t="s">
        <v>18</v>
      </c>
      <c r="F708" s="4" t="s">
        <v>18</v>
      </c>
      <c r="G708" s="4" t="s">
        <v>27</v>
      </c>
    </row>
    <row r="709" ht="15.75" hidden="1" customHeight="1">
      <c r="A709" s="65">
        <v>949.0</v>
      </c>
      <c r="B709" s="2" t="s">
        <v>1394</v>
      </c>
      <c r="C709" s="4" t="s">
        <v>1395</v>
      </c>
      <c r="D709" s="4" t="s">
        <v>32</v>
      </c>
      <c r="E709" s="4" t="s">
        <v>18</v>
      </c>
      <c r="F709" s="4" t="s">
        <v>18</v>
      </c>
      <c r="G709" s="4" t="s">
        <v>27</v>
      </c>
    </row>
    <row r="710" ht="15.75" hidden="1" customHeight="1">
      <c r="A710" s="65">
        <v>781.0</v>
      </c>
      <c r="B710" s="2" t="s">
        <v>166</v>
      </c>
      <c r="C710" s="4" t="s">
        <v>167</v>
      </c>
      <c r="D710" s="4" t="s">
        <v>111</v>
      </c>
      <c r="E710" s="4" t="s">
        <v>18</v>
      </c>
      <c r="F710" s="4" t="s">
        <v>18</v>
      </c>
      <c r="G710" s="4" t="s">
        <v>27</v>
      </c>
    </row>
    <row r="711" ht="15.75" hidden="1" customHeight="1">
      <c r="A711" s="65">
        <v>783.0</v>
      </c>
      <c r="B711" s="2" t="s">
        <v>629</v>
      </c>
      <c r="C711" s="4" t="s">
        <v>72</v>
      </c>
      <c r="D711" s="4" t="s">
        <v>31</v>
      </c>
      <c r="E711" s="4" t="s">
        <v>18</v>
      </c>
      <c r="F711" s="4" t="s">
        <v>18</v>
      </c>
      <c r="G711" s="4" t="s">
        <v>68</v>
      </c>
    </row>
    <row r="712" ht="15.75" hidden="1" customHeight="1">
      <c r="A712" s="65">
        <v>784.0</v>
      </c>
      <c r="B712" s="2" t="s">
        <v>126</v>
      </c>
      <c r="C712" s="4" t="s">
        <v>63</v>
      </c>
      <c r="D712" s="4" t="s">
        <v>31</v>
      </c>
      <c r="E712" s="4" t="s">
        <v>18</v>
      </c>
      <c r="F712" s="4" t="s">
        <v>18</v>
      </c>
      <c r="G712" s="4" t="s">
        <v>68</v>
      </c>
    </row>
    <row r="713" ht="15.75" hidden="1" customHeight="1">
      <c r="A713" s="65">
        <v>785.0</v>
      </c>
      <c r="B713" s="2" t="s">
        <v>1402</v>
      </c>
      <c r="C713" s="4" t="s">
        <v>70</v>
      </c>
      <c r="D713" s="4" t="s">
        <v>31</v>
      </c>
      <c r="E713" s="4" t="s">
        <v>18</v>
      </c>
      <c r="F713" s="4" t="s">
        <v>18</v>
      </c>
      <c r="G713" s="4" t="s">
        <v>68</v>
      </c>
    </row>
    <row r="714" ht="15.75" hidden="1" customHeight="1">
      <c r="A714" s="65">
        <v>786.0</v>
      </c>
      <c r="B714" s="2" t="s">
        <v>1403</v>
      </c>
      <c r="C714" s="4" t="s">
        <v>148</v>
      </c>
      <c r="D714" s="4" t="s">
        <v>31</v>
      </c>
      <c r="E714" s="4" t="s">
        <v>18</v>
      </c>
      <c r="F714" s="4" t="s">
        <v>18</v>
      </c>
      <c r="G714" s="4" t="s">
        <v>24</v>
      </c>
    </row>
    <row r="715" ht="15.75" hidden="1" customHeight="1">
      <c r="A715" s="65">
        <v>787.0</v>
      </c>
      <c r="B715" s="2" t="s">
        <v>869</v>
      </c>
      <c r="C715" s="4" t="s">
        <v>148</v>
      </c>
      <c r="D715" s="4" t="s">
        <v>31</v>
      </c>
      <c r="E715" s="4" t="s">
        <v>18</v>
      </c>
      <c r="F715" s="4" t="s">
        <v>18</v>
      </c>
      <c r="G715" s="4" t="s">
        <v>68</v>
      </c>
    </row>
    <row r="716" ht="15.75" hidden="1" customHeight="1">
      <c r="A716" s="65">
        <v>1084.0</v>
      </c>
      <c r="B716" s="2" t="s">
        <v>1405</v>
      </c>
      <c r="C716" s="4" t="s">
        <v>1406</v>
      </c>
      <c r="D716" s="4" t="s">
        <v>111</v>
      </c>
      <c r="E716" s="4" t="s">
        <v>18</v>
      </c>
      <c r="F716" s="4" t="s">
        <v>18</v>
      </c>
      <c r="G716" s="4" t="s">
        <v>24</v>
      </c>
    </row>
    <row r="717" ht="15.75" hidden="1" customHeight="1">
      <c r="A717" s="65">
        <v>1008.0</v>
      </c>
      <c r="B717" s="2" t="s">
        <v>1410</v>
      </c>
      <c r="C717" s="4" t="s">
        <v>1411</v>
      </c>
      <c r="D717" s="4" t="s">
        <v>31</v>
      </c>
      <c r="E717" s="4" t="s">
        <v>18</v>
      </c>
      <c r="F717" s="4" t="s">
        <v>18</v>
      </c>
      <c r="G717" s="4" t="s">
        <v>27</v>
      </c>
    </row>
    <row r="718" ht="15.75" hidden="1" customHeight="1">
      <c r="A718" s="65">
        <v>790.0</v>
      </c>
      <c r="B718" s="2" t="s">
        <v>69</v>
      </c>
      <c r="C718" s="4" t="s">
        <v>70</v>
      </c>
      <c r="D718" s="4" t="s">
        <v>31</v>
      </c>
      <c r="E718" s="4" t="s">
        <v>7</v>
      </c>
      <c r="F718" s="4" t="s">
        <v>19</v>
      </c>
      <c r="G718" s="4" t="s">
        <v>68</v>
      </c>
    </row>
    <row r="719" ht="15.75" hidden="1" customHeight="1">
      <c r="A719" s="65">
        <v>791.0</v>
      </c>
      <c r="B719" s="2" t="s">
        <v>365</v>
      </c>
      <c r="C719" s="4" t="s">
        <v>281</v>
      </c>
      <c r="D719" s="4" t="s">
        <v>111</v>
      </c>
      <c r="E719" s="4" t="s">
        <v>18</v>
      </c>
      <c r="F719" s="4" t="s">
        <v>18</v>
      </c>
      <c r="G719" s="4" t="s">
        <v>24</v>
      </c>
    </row>
    <row r="720" ht="15.75" hidden="1" customHeight="1">
      <c r="A720" s="65">
        <v>792.0</v>
      </c>
      <c r="B720" s="2" t="s">
        <v>346</v>
      </c>
      <c r="C720" s="4" t="s">
        <v>347</v>
      </c>
      <c r="D720" s="4" t="s">
        <v>31</v>
      </c>
      <c r="E720" s="4" t="s">
        <v>18</v>
      </c>
      <c r="F720" s="4" t="s">
        <v>18</v>
      </c>
      <c r="G720" s="4" t="s">
        <v>68</v>
      </c>
    </row>
    <row r="721" ht="15.75" hidden="1" customHeight="1">
      <c r="A721" s="65">
        <v>498.0</v>
      </c>
      <c r="B721" s="2" t="s">
        <v>951</v>
      </c>
      <c r="C721" s="4" t="s">
        <v>952</v>
      </c>
      <c r="D721" s="4" t="s">
        <v>31</v>
      </c>
      <c r="E721" s="4" t="s">
        <v>7</v>
      </c>
      <c r="F721" s="4" t="s">
        <v>7</v>
      </c>
      <c r="G721" s="4" t="s">
        <v>68</v>
      </c>
    </row>
    <row r="722" ht="15.75" hidden="1" customHeight="1">
      <c r="A722" s="65">
        <v>798.0</v>
      </c>
      <c r="B722" s="2" t="s">
        <v>660</v>
      </c>
      <c r="C722" s="4" t="s">
        <v>159</v>
      </c>
      <c r="D722" s="4" t="s">
        <v>31</v>
      </c>
      <c r="E722" s="4" t="s">
        <v>315</v>
      </c>
      <c r="F722" s="4" t="s">
        <v>19</v>
      </c>
      <c r="G722" s="4"/>
    </row>
    <row r="723" ht="15.75" hidden="1" customHeight="1">
      <c r="A723" s="65">
        <v>799.0</v>
      </c>
      <c r="B723" s="2" t="s">
        <v>511</v>
      </c>
      <c r="C723" s="4" t="s">
        <v>148</v>
      </c>
      <c r="D723" s="4" t="s">
        <v>31</v>
      </c>
      <c r="E723" s="4" t="s">
        <v>18</v>
      </c>
      <c r="F723" s="4" t="s">
        <v>18</v>
      </c>
      <c r="G723" s="4" t="s">
        <v>27</v>
      </c>
    </row>
    <row r="724" ht="15.75" hidden="1" customHeight="1">
      <c r="A724" s="65">
        <v>1057.0</v>
      </c>
      <c r="B724" s="2" t="s">
        <v>1418</v>
      </c>
      <c r="C724" s="4" t="s">
        <v>1419</v>
      </c>
      <c r="D724" s="4" t="s">
        <v>31</v>
      </c>
      <c r="E724" s="4" t="s">
        <v>18</v>
      </c>
      <c r="F724" s="4" t="s">
        <v>18</v>
      </c>
      <c r="G724" s="4" t="s">
        <v>27</v>
      </c>
    </row>
    <row r="725" ht="15.75" customHeight="1">
      <c r="A725" s="65">
        <v>870.0</v>
      </c>
      <c r="B725" s="2" t="s">
        <v>1380</v>
      </c>
      <c r="C725" s="4" t="s">
        <v>1381</v>
      </c>
      <c r="D725" s="4" t="s">
        <v>35</v>
      </c>
      <c r="E725" s="4" t="s">
        <v>18</v>
      </c>
      <c r="F725" s="4" t="s">
        <v>18</v>
      </c>
      <c r="G725" s="4" t="s">
        <v>27</v>
      </c>
    </row>
    <row r="726" ht="15.75" hidden="1" customHeight="1">
      <c r="A726" s="65">
        <v>1107.0</v>
      </c>
      <c r="B726" s="2" t="s">
        <v>1422</v>
      </c>
      <c r="C726" s="4" t="s">
        <v>1424</v>
      </c>
      <c r="D726" s="4" t="s">
        <v>111</v>
      </c>
      <c r="E726" s="4" t="s">
        <v>18</v>
      </c>
      <c r="F726" s="4" t="s">
        <v>18</v>
      </c>
      <c r="G726" s="4" t="s">
        <v>27</v>
      </c>
    </row>
    <row r="727" ht="15.75" hidden="1" customHeight="1">
      <c r="A727" s="65">
        <v>803.0</v>
      </c>
      <c r="B727" s="2" t="s">
        <v>54</v>
      </c>
      <c r="C727" s="4" t="s">
        <v>55</v>
      </c>
      <c r="D727" s="4" t="s">
        <v>111</v>
      </c>
      <c r="E727" s="4" t="s">
        <v>18</v>
      </c>
      <c r="F727" s="4" t="s">
        <v>18</v>
      </c>
      <c r="G727" s="4" t="s">
        <v>27</v>
      </c>
    </row>
    <row r="728" ht="15.75" hidden="1" customHeight="1">
      <c r="A728" s="65">
        <v>970.0</v>
      </c>
      <c r="B728" s="2" t="s">
        <v>1426</v>
      </c>
      <c r="C728" s="4" t="s">
        <v>1427</v>
      </c>
      <c r="D728" s="4" t="s">
        <v>31</v>
      </c>
      <c r="E728" s="4" t="s">
        <v>18</v>
      </c>
      <c r="F728" s="4" t="s">
        <v>18</v>
      </c>
      <c r="G728" s="4" t="s">
        <v>27</v>
      </c>
    </row>
    <row r="729" ht="15.75" customHeight="1">
      <c r="A729" s="65">
        <v>461.0</v>
      </c>
      <c r="B729" s="2" t="s">
        <v>881</v>
      </c>
      <c r="C729" s="4" t="s">
        <v>882</v>
      </c>
      <c r="D729" s="4" t="s">
        <v>35</v>
      </c>
      <c r="E729" s="4" t="s">
        <v>18</v>
      </c>
      <c r="F729" s="4" t="s">
        <v>18</v>
      </c>
      <c r="G729" s="4" t="s">
        <v>27</v>
      </c>
    </row>
    <row r="730" ht="15.75" hidden="1" customHeight="1">
      <c r="A730" s="65">
        <v>215.0</v>
      </c>
      <c r="B730" s="2" t="s">
        <v>554</v>
      </c>
      <c r="C730" s="4" t="s">
        <v>555</v>
      </c>
      <c r="D730" s="4" t="s">
        <v>111</v>
      </c>
      <c r="E730" s="4" t="s">
        <v>18</v>
      </c>
      <c r="F730" s="4" t="s">
        <v>18</v>
      </c>
      <c r="G730" s="4" t="s">
        <v>68</v>
      </c>
    </row>
    <row r="731" ht="15.75" hidden="1" customHeight="1">
      <c r="A731" s="65">
        <v>467.0</v>
      </c>
      <c r="B731" s="2" t="s">
        <v>554</v>
      </c>
      <c r="C731" s="4" t="s">
        <v>555</v>
      </c>
      <c r="D731" s="4" t="s">
        <v>31</v>
      </c>
      <c r="E731" s="4" t="s">
        <v>18</v>
      </c>
      <c r="F731" s="4" t="s">
        <v>18</v>
      </c>
      <c r="G731" s="4" t="s">
        <v>27</v>
      </c>
    </row>
    <row r="732" ht="15.75" hidden="1" customHeight="1">
      <c r="A732" s="65">
        <v>809.0</v>
      </c>
      <c r="B732" s="2" t="s">
        <v>374</v>
      </c>
      <c r="C732" s="4" t="s">
        <v>375</v>
      </c>
      <c r="D732" s="4" t="s">
        <v>31</v>
      </c>
      <c r="E732" s="4" t="s">
        <v>18</v>
      </c>
      <c r="F732" s="4" t="s">
        <v>18</v>
      </c>
      <c r="G732" s="4" t="s">
        <v>27</v>
      </c>
    </row>
    <row r="733" ht="15.75" hidden="1" customHeight="1">
      <c r="A733" s="65">
        <v>544.0</v>
      </c>
      <c r="B733" s="2" t="s">
        <v>554</v>
      </c>
      <c r="C733" s="4" t="s">
        <v>555</v>
      </c>
      <c r="D733" s="4" t="s">
        <v>31</v>
      </c>
      <c r="E733" s="4" t="s">
        <v>18</v>
      </c>
      <c r="F733" s="4" t="s">
        <v>18</v>
      </c>
      <c r="G733" s="4" t="s">
        <v>27</v>
      </c>
    </row>
    <row r="734" ht="15.75" hidden="1" customHeight="1">
      <c r="A734" s="65">
        <v>1022.0</v>
      </c>
      <c r="B734" s="2" t="s">
        <v>554</v>
      </c>
      <c r="C734" s="4" t="s">
        <v>555</v>
      </c>
      <c r="D734" s="4" t="s">
        <v>111</v>
      </c>
      <c r="E734" s="4" t="s">
        <v>18</v>
      </c>
      <c r="F734" s="4" t="s">
        <v>19</v>
      </c>
      <c r="G734" s="4" t="s">
        <v>24</v>
      </c>
    </row>
    <row r="735" ht="15.75" hidden="1" customHeight="1">
      <c r="A735" s="65">
        <v>812.0</v>
      </c>
      <c r="B735" s="2" t="s">
        <v>365</v>
      </c>
      <c r="C735" s="4" t="s">
        <v>281</v>
      </c>
      <c r="D735" s="4" t="s">
        <v>111</v>
      </c>
      <c r="E735" s="4" t="s">
        <v>18</v>
      </c>
      <c r="F735" s="4" t="s">
        <v>18</v>
      </c>
      <c r="G735" s="4" t="s">
        <v>24</v>
      </c>
    </row>
    <row r="736" ht="15.75" hidden="1" customHeight="1">
      <c r="A736" s="65">
        <v>813.0</v>
      </c>
      <c r="B736" s="2" t="s">
        <v>69</v>
      </c>
      <c r="C736" s="4" t="s">
        <v>70</v>
      </c>
      <c r="D736" s="4" t="s">
        <v>31</v>
      </c>
      <c r="E736" s="4" t="s">
        <v>18</v>
      </c>
      <c r="F736" s="4" t="s">
        <v>19</v>
      </c>
      <c r="G736" s="4"/>
    </row>
    <row r="737" ht="15.75" hidden="1" customHeight="1">
      <c r="A737" s="65">
        <v>992.0</v>
      </c>
      <c r="B737" s="2" t="s">
        <v>1439</v>
      </c>
      <c r="C737" s="4" t="s">
        <v>1440</v>
      </c>
      <c r="D737" s="4" t="s">
        <v>31</v>
      </c>
      <c r="E737" s="4" t="s">
        <v>18</v>
      </c>
      <c r="F737" s="4" t="s">
        <v>18</v>
      </c>
      <c r="G737" s="4" t="s">
        <v>27</v>
      </c>
    </row>
    <row r="738" ht="15.75" hidden="1" customHeight="1">
      <c r="A738" s="65">
        <v>815.0</v>
      </c>
      <c r="B738" s="2" t="s">
        <v>1257</v>
      </c>
      <c r="C738" s="4" t="s">
        <v>72</v>
      </c>
      <c r="D738" s="4" t="s">
        <v>31</v>
      </c>
      <c r="E738" s="4" t="s">
        <v>18</v>
      </c>
      <c r="F738" s="4" t="s">
        <v>18</v>
      </c>
      <c r="G738" s="4" t="s">
        <v>27</v>
      </c>
    </row>
    <row r="739" ht="15.75" hidden="1" customHeight="1">
      <c r="A739" s="65">
        <v>816.0</v>
      </c>
      <c r="B739" s="2" t="s">
        <v>346</v>
      </c>
      <c r="C739" s="4" t="s">
        <v>347</v>
      </c>
      <c r="D739" s="4" t="s">
        <v>31</v>
      </c>
      <c r="E739" s="4" t="s">
        <v>18</v>
      </c>
      <c r="F739" s="4" t="s">
        <v>19</v>
      </c>
      <c r="G739" s="4" t="s">
        <v>24</v>
      </c>
    </row>
    <row r="740" ht="15.75" hidden="1" customHeight="1">
      <c r="A740" s="65">
        <v>818.0</v>
      </c>
      <c r="B740" s="2" t="s">
        <v>1159</v>
      </c>
      <c r="C740" s="4" t="s">
        <v>72</v>
      </c>
      <c r="D740" s="4" t="s">
        <v>31</v>
      </c>
      <c r="E740" s="4" t="s">
        <v>18</v>
      </c>
      <c r="F740" s="4" t="s">
        <v>18</v>
      </c>
      <c r="G740" s="4" t="s">
        <v>127</v>
      </c>
    </row>
    <row r="741" ht="15.75" hidden="1" customHeight="1">
      <c r="A741" s="65">
        <v>821.0</v>
      </c>
      <c r="B741" s="2" t="s">
        <v>141</v>
      </c>
      <c r="C741" s="4" t="s">
        <v>72</v>
      </c>
      <c r="D741" s="4" t="s">
        <v>31</v>
      </c>
      <c r="E741" s="4" t="s">
        <v>18</v>
      </c>
      <c r="F741" s="4" t="s">
        <v>7</v>
      </c>
      <c r="G741" s="4" t="s">
        <v>68</v>
      </c>
    </row>
    <row r="742" ht="15.75" hidden="1" customHeight="1">
      <c r="A742" s="65">
        <v>822.0</v>
      </c>
      <c r="B742" s="2" t="s">
        <v>521</v>
      </c>
      <c r="C742" s="4" t="s">
        <v>63</v>
      </c>
      <c r="D742" s="4" t="s">
        <v>31</v>
      </c>
      <c r="E742" s="4" t="s">
        <v>7</v>
      </c>
      <c r="F742" s="4" t="s">
        <v>7</v>
      </c>
      <c r="G742" s="4" t="s">
        <v>68</v>
      </c>
    </row>
    <row r="743" ht="15.75" hidden="1" customHeight="1">
      <c r="A743" s="65">
        <v>823.0</v>
      </c>
      <c r="B743" s="2" t="s">
        <v>1257</v>
      </c>
      <c r="C743" s="4" t="s">
        <v>72</v>
      </c>
      <c r="D743" s="4" t="s">
        <v>31</v>
      </c>
      <c r="E743" s="4" t="s">
        <v>18</v>
      </c>
      <c r="F743" s="4" t="s">
        <v>18</v>
      </c>
      <c r="G743" s="4" t="s">
        <v>27</v>
      </c>
    </row>
    <row r="744" ht="15.75" hidden="1" customHeight="1">
      <c r="A744" s="65">
        <v>824.0</v>
      </c>
      <c r="B744" s="2" t="s">
        <v>644</v>
      </c>
      <c r="C744" s="4" t="s">
        <v>238</v>
      </c>
      <c r="D744" s="4" t="s">
        <v>31</v>
      </c>
      <c r="E744" s="4" t="s">
        <v>18</v>
      </c>
      <c r="F744" s="4" t="s">
        <v>18</v>
      </c>
      <c r="G744" s="4" t="s">
        <v>27</v>
      </c>
    </row>
    <row r="745" ht="15.75" hidden="1" customHeight="1">
      <c r="A745" s="65">
        <v>826.0</v>
      </c>
      <c r="B745" s="2" t="s">
        <v>514</v>
      </c>
      <c r="C745" s="4" t="s">
        <v>80</v>
      </c>
      <c r="D745" s="4" t="s">
        <v>33</v>
      </c>
      <c r="E745" s="4" t="s">
        <v>7</v>
      </c>
      <c r="F745" s="4" t="s">
        <v>7</v>
      </c>
      <c r="G745" s="4" t="s">
        <v>68</v>
      </c>
    </row>
    <row r="746" ht="15.75" hidden="1" customHeight="1">
      <c r="A746" s="65">
        <v>827.0</v>
      </c>
      <c r="B746" s="2" t="s">
        <v>69</v>
      </c>
      <c r="C746" s="4" t="s">
        <v>70</v>
      </c>
      <c r="D746" s="4" t="s">
        <v>31</v>
      </c>
      <c r="E746" s="4" t="s">
        <v>7</v>
      </c>
      <c r="F746" s="4" t="s">
        <v>7</v>
      </c>
      <c r="G746" s="4" t="s">
        <v>68</v>
      </c>
    </row>
    <row r="747" ht="15.75" hidden="1" customHeight="1">
      <c r="A747" s="65">
        <v>829.0</v>
      </c>
      <c r="B747" s="2" t="s">
        <v>1448</v>
      </c>
      <c r="C747" s="4" t="s">
        <v>98</v>
      </c>
      <c r="D747" s="4" t="s">
        <v>31</v>
      </c>
      <c r="E747" s="4" t="s">
        <v>18</v>
      </c>
      <c r="F747" s="4" t="s">
        <v>18</v>
      </c>
      <c r="G747" s="4" t="s">
        <v>68</v>
      </c>
    </row>
    <row r="748" ht="15.75" hidden="1" customHeight="1">
      <c r="A748" s="65">
        <v>830.0</v>
      </c>
      <c r="B748" s="2" t="s">
        <v>346</v>
      </c>
      <c r="C748" s="4" t="s">
        <v>347</v>
      </c>
      <c r="D748" s="4" t="s">
        <v>31</v>
      </c>
      <c r="E748" s="4" t="s">
        <v>18</v>
      </c>
      <c r="F748" s="4" t="s">
        <v>18</v>
      </c>
      <c r="G748" s="4" t="s">
        <v>27</v>
      </c>
    </row>
    <row r="749" ht="15.75" hidden="1" customHeight="1">
      <c r="A749" s="65">
        <v>832.0</v>
      </c>
      <c r="B749" s="2" t="s">
        <v>564</v>
      </c>
      <c r="C749" s="4" t="s">
        <v>70</v>
      </c>
      <c r="D749" s="4" t="s">
        <v>31</v>
      </c>
      <c r="E749" s="4" t="s">
        <v>18</v>
      </c>
      <c r="F749" s="4" t="s">
        <v>18</v>
      </c>
      <c r="G749" s="4" t="s">
        <v>27</v>
      </c>
    </row>
    <row r="750" ht="15.75" hidden="1" customHeight="1">
      <c r="A750" s="65">
        <v>1079.0</v>
      </c>
      <c r="B750" s="2" t="s">
        <v>1451</v>
      </c>
      <c r="C750" s="4" t="s">
        <v>1453</v>
      </c>
      <c r="D750" s="4" t="s">
        <v>31</v>
      </c>
      <c r="E750" s="4" t="s">
        <v>18</v>
      </c>
      <c r="F750" s="4" t="s">
        <v>18</v>
      </c>
      <c r="G750" s="4" t="s">
        <v>27</v>
      </c>
    </row>
    <row r="751" ht="15.75" hidden="1" customHeight="1">
      <c r="A751" s="65">
        <v>834.0</v>
      </c>
      <c r="B751" s="2" t="s">
        <v>386</v>
      </c>
      <c r="C751" s="4" t="s">
        <v>388</v>
      </c>
      <c r="D751" s="4" t="s">
        <v>31</v>
      </c>
      <c r="E751" s="4" t="s">
        <v>18</v>
      </c>
      <c r="F751" s="4" t="s">
        <v>18</v>
      </c>
      <c r="G751" s="4" t="s">
        <v>27</v>
      </c>
    </row>
    <row r="752" ht="15.75" hidden="1" customHeight="1">
      <c r="A752" s="65">
        <v>835.0</v>
      </c>
      <c r="B752" s="2" t="s">
        <v>540</v>
      </c>
      <c r="C752" s="4" t="s">
        <v>148</v>
      </c>
      <c r="D752" s="4" t="s">
        <v>31</v>
      </c>
      <c r="E752" s="4" t="s">
        <v>7</v>
      </c>
      <c r="F752" s="4" t="s">
        <v>7</v>
      </c>
      <c r="G752" s="4"/>
    </row>
    <row r="753" ht="15.75" hidden="1" customHeight="1">
      <c r="A753" s="65">
        <v>836.0</v>
      </c>
      <c r="B753" s="2" t="s">
        <v>687</v>
      </c>
      <c r="C753" s="4" t="s">
        <v>104</v>
      </c>
      <c r="D753" s="4" t="s">
        <v>31</v>
      </c>
      <c r="E753" s="4" t="s">
        <v>7</v>
      </c>
      <c r="F753" s="4" t="s">
        <v>7</v>
      </c>
      <c r="G753" s="4" t="s">
        <v>27</v>
      </c>
    </row>
    <row r="754" ht="15.75" hidden="1" customHeight="1">
      <c r="A754" s="65">
        <v>837.0</v>
      </c>
      <c r="B754" s="2" t="s">
        <v>247</v>
      </c>
      <c r="C754" s="4" t="s">
        <v>72</v>
      </c>
      <c r="D754" s="4" t="s">
        <v>31</v>
      </c>
      <c r="E754" s="4" t="s">
        <v>18</v>
      </c>
      <c r="F754" s="4" t="s">
        <v>18</v>
      </c>
      <c r="G754" s="4" t="s">
        <v>27</v>
      </c>
    </row>
    <row r="755" ht="15.75" hidden="1" customHeight="1">
      <c r="A755" s="65">
        <v>839.0</v>
      </c>
      <c r="B755" s="2" t="s">
        <v>219</v>
      </c>
      <c r="C755" s="4" t="s">
        <v>104</v>
      </c>
      <c r="D755" s="4" t="s">
        <v>31</v>
      </c>
      <c r="E755" s="4" t="s">
        <v>18</v>
      </c>
      <c r="F755" s="4" t="s">
        <v>18</v>
      </c>
      <c r="G755" s="4" t="s">
        <v>68</v>
      </c>
    </row>
    <row r="756" ht="15.75" hidden="1" customHeight="1">
      <c r="A756" s="65">
        <v>841.0</v>
      </c>
      <c r="B756" s="2" t="s">
        <v>346</v>
      </c>
      <c r="C756" s="4" t="s">
        <v>347</v>
      </c>
      <c r="D756" s="4" t="s">
        <v>31</v>
      </c>
      <c r="E756" s="4" t="s">
        <v>18</v>
      </c>
      <c r="F756" s="4" t="s">
        <v>18</v>
      </c>
      <c r="G756" s="4" t="s">
        <v>27</v>
      </c>
    </row>
    <row r="757" ht="15.75" hidden="1" customHeight="1">
      <c r="A757" s="65">
        <v>806.0</v>
      </c>
      <c r="B757" s="2" t="s">
        <v>1312</v>
      </c>
      <c r="C757" s="4" t="s">
        <v>1314</v>
      </c>
      <c r="D757" s="4" t="s">
        <v>31</v>
      </c>
      <c r="E757" s="4" t="s">
        <v>18</v>
      </c>
      <c r="F757" s="4" t="s">
        <v>18</v>
      </c>
      <c r="G757" s="4" t="s">
        <v>27</v>
      </c>
    </row>
    <row r="758" ht="15.75" hidden="1" customHeight="1">
      <c r="A758" s="65">
        <v>843.0</v>
      </c>
      <c r="B758" s="2" t="s">
        <v>966</v>
      </c>
      <c r="C758" s="4" t="s">
        <v>72</v>
      </c>
      <c r="D758" s="4" t="s">
        <v>31</v>
      </c>
      <c r="E758" s="4" t="s">
        <v>18</v>
      </c>
      <c r="F758" s="4" t="s">
        <v>18</v>
      </c>
      <c r="G758" s="4" t="s">
        <v>27</v>
      </c>
    </row>
    <row r="759" ht="15.75" hidden="1" customHeight="1">
      <c r="A759" s="65">
        <v>844.0</v>
      </c>
      <c r="B759" s="2" t="s">
        <v>1345</v>
      </c>
      <c r="C759" s="4" t="s">
        <v>347</v>
      </c>
      <c r="D759" s="4" t="s">
        <v>31</v>
      </c>
      <c r="E759" s="4" t="s">
        <v>18</v>
      </c>
      <c r="F759" s="4" t="s">
        <v>7</v>
      </c>
      <c r="G759" s="4" t="s">
        <v>68</v>
      </c>
    </row>
    <row r="760" ht="15.75" hidden="1" customHeight="1">
      <c r="A760" s="65">
        <v>845.0</v>
      </c>
      <c r="B760" s="2" t="s">
        <v>1323</v>
      </c>
      <c r="C760" s="4" t="s">
        <v>1112</v>
      </c>
      <c r="D760" s="4" t="s">
        <v>31</v>
      </c>
      <c r="E760" s="4" t="s">
        <v>7</v>
      </c>
      <c r="F760" s="4" t="s">
        <v>7</v>
      </c>
      <c r="G760" s="4"/>
    </row>
    <row r="761" ht="15.75" hidden="1" customHeight="1">
      <c r="A761" s="65">
        <v>846.0</v>
      </c>
      <c r="B761" s="2" t="s">
        <v>1190</v>
      </c>
      <c r="C761" s="4" t="s">
        <v>238</v>
      </c>
      <c r="D761" s="4" t="s">
        <v>31</v>
      </c>
      <c r="E761" s="4" t="s">
        <v>18</v>
      </c>
      <c r="F761" s="4" t="s">
        <v>18</v>
      </c>
      <c r="G761" s="4" t="s">
        <v>68</v>
      </c>
    </row>
    <row r="762" ht="15.75" hidden="1" customHeight="1">
      <c r="A762" s="65">
        <v>1001.0</v>
      </c>
      <c r="B762" s="2" t="s">
        <v>1469</v>
      </c>
      <c r="C762" s="4" t="s">
        <v>1314</v>
      </c>
      <c r="D762" s="4" t="s">
        <v>31</v>
      </c>
      <c r="E762" s="4" t="s">
        <v>7</v>
      </c>
      <c r="F762" s="4" t="s">
        <v>7</v>
      </c>
      <c r="G762" s="4"/>
    </row>
    <row r="763" ht="15.75" hidden="1" customHeight="1">
      <c r="A763" s="65">
        <v>849.0</v>
      </c>
      <c r="B763" s="2" t="s">
        <v>1247</v>
      </c>
      <c r="C763" s="4" t="s">
        <v>172</v>
      </c>
      <c r="D763" s="4" t="s">
        <v>31</v>
      </c>
      <c r="E763" s="4" t="s">
        <v>18</v>
      </c>
      <c r="F763" s="4" t="s">
        <v>18</v>
      </c>
      <c r="G763" s="4" t="s">
        <v>24</v>
      </c>
    </row>
    <row r="764" ht="15.75" hidden="1" customHeight="1">
      <c r="A764" s="65">
        <v>850.0</v>
      </c>
      <c r="B764" s="2" t="s">
        <v>729</v>
      </c>
      <c r="C764" s="4" t="s">
        <v>172</v>
      </c>
      <c r="D764" s="4" t="s">
        <v>31</v>
      </c>
      <c r="E764" s="4" t="s">
        <v>18</v>
      </c>
      <c r="F764" s="4" t="s">
        <v>18</v>
      </c>
      <c r="G764" s="4" t="s">
        <v>68</v>
      </c>
    </row>
    <row r="765" ht="15.75" hidden="1" customHeight="1">
      <c r="A765" s="65">
        <v>1109.0</v>
      </c>
      <c r="B765" s="2" t="s">
        <v>1472</v>
      </c>
      <c r="C765" s="4" t="s">
        <v>271</v>
      </c>
      <c r="D765" s="4" t="s">
        <v>111</v>
      </c>
      <c r="E765" s="4" t="s">
        <v>18</v>
      </c>
      <c r="F765" s="4" t="s">
        <v>18</v>
      </c>
      <c r="G765" s="4" t="s">
        <v>24</v>
      </c>
    </row>
    <row r="766" ht="15.75" hidden="1" customHeight="1">
      <c r="A766" s="65">
        <v>857.0</v>
      </c>
      <c r="B766" s="2" t="s">
        <v>729</v>
      </c>
      <c r="C766" s="4" t="s">
        <v>172</v>
      </c>
      <c r="D766" s="4" t="s">
        <v>31</v>
      </c>
      <c r="E766" s="4" t="s">
        <v>18</v>
      </c>
      <c r="F766" s="4" t="s">
        <v>18</v>
      </c>
      <c r="G766" s="4" t="s">
        <v>68</v>
      </c>
    </row>
    <row r="767" ht="15.75" hidden="1" customHeight="1">
      <c r="A767" s="65">
        <v>858.0</v>
      </c>
      <c r="B767" s="2" t="s">
        <v>179</v>
      </c>
      <c r="C767" s="4" t="s">
        <v>885</v>
      </c>
      <c r="D767" s="4" t="s">
        <v>31</v>
      </c>
      <c r="E767" s="4" t="s">
        <v>18</v>
      </c>
      <c r="F767" s="4" t="s">
        <v>7</v>
      </c>
      <c r="G767" s="4" t="s">
        <v>27</v>
      </c>
    </row>
    <row r="768" ht="15.75" hidden="1" customHeight="1">
      <c r="A768" s="65">
        <v>253.0</v>
      </c>
      <c r="B768" s="2" t="s">
        <v>606</v>
      </c>
      <c r="C768" s="4" t="s">
        <v>271</v>
      </c>
      <c r="D768" s="4" t="s">
        <v>111</v>
      </c>
      <c r="E768" s="4" t="s">
        <v>18</v>
      </c>
      <c r="F768" s="4" t="s">
        <v>18</v>
      </c>
      <c r="G768" s="4" t="s">
        <v>27</v>
      </c>
    </row>
    <row r="769" ht="15.75" hidden="1" customHeight="1">
      <c r="A769" s="65">
        <v>331.0</v>
      </c>
      <c r="B769" s="2" t="s">
        <v>606</v>
      </c>
      <c r="C769" s="4" t="s">
        <v>271</v>
      </c>
      <c r="D769" s="4" t="s">
        <v>111</v>
      </c>
      <c r="E769" s="4" t="s">
        <v>18</v>
      </c>
      <c r="F769" s="4" t="s">
        <v>18</v>
      </c>
      <c r="G769" s="4" t="s">
        <v>27</v>
      </c>
    </row>
    <row r="770" ht="15.75" hidden="1" customHeight="1">
      <c r="A770" s="65">
        <v>862.0</v>
      </c>
      <c r="B770" s="2" t="s">
        <v>629</v>
      </c>
      <c r="C770" s="4" t="s">
        <v>72</v>
      </c>
      <c r="D770" s="4" t="s">
        <v>31</v>
      </c>
      <c r="E770" s="4" t="s">
        <v>18</v>
      </c>
      <c r="F770" s="4" t="s">
        <v>18</v>
      </c>
      <c r="G770" s="4" t="s">
        <v>27</v>
      </c>
    </row>
    <row r="771" ht="15.75" hidden="1" customHeight="1">
      <c r="A771" s="65">
        <v>866.0</v>
      </c>
      <c r="B771" s="2" t="s">
        <v>660</v>
      </c>
      <c r="C771" s="4" t="s">
        <v>159</v>
      </c>
      <c r="D771" s="4" t="s">
        <v>31</v>
      </c>
      <c r="E771" s="4" t="s">
        <v>18</v>
      </c>
      <c r="F771" s="4" t="s">
        <v>7</v>
      </c>
      <c r="G771" s="4" t="s">
        <v>68</v>
      </c>
    </row>
    <row r="772" ht="15.75" hidden="1" customHeight="1">
      <c r="A772" s="65">
        <v>867.0</v>
      </c>
      <c r="B772" s="2" t="s">
        <v>563</v>
      </c>
      <c r="C772" s="4" t="s">
        <v>148</v>
      </c>
      <c r="D772" s="4" t="s">
        <v>31</v>
      </c>
      <c r="E772" s="4" t="s">
        <v>18</v>
      </c>
      <c r="F772" s="4" t="s">
        <v>18</v>
      </c>
      <c r="G772" s="4" t="s">
        <v>68</v>
      </c>
    </row>
    <row r="773" ht="15.75" hidden="1" customHeight="1">
      <c r="A773" s="65">
        <v>80.0</v>
      </c>
      <c r="B773" s="2" t="s">
        <v>270</v>
      </c>
      <c r="C773" s="4" t="s">
        <v>271</v>
      </c>
      <c r="D773" s="4" t="s">
        <v>31</v>
      </c>
      <c r="E773" s="4" t="s">
        <v>18</v>
      </c>
      <c r="F773" s="4" t="s">
        <v>18</v>
      </c>
      <c r="G773" s="4" t="s">
        <v>27</v>
      </c>
    </row>
    <row r="774" ht="15.75" hidden="1" customHeight="1">
      <c r="A774" s="65">
        <v>869.0</v>
      </c>
      <c r="B774" s="2" t="s">
        <v>1485</v>
      </c>
      <c r="C774" s="4" t="s">
        <v>104</v>
      </c>
      <c r="D774" s="4" t="s">
        <v>31</v>
      </c>
      <c r="E774" s="4" t="s">
        <v>18</v>
      </c>
      <c r="F774" s="4" t="s">
        <v>7</v>
      </c>
      <c r="G774" s="4" t="s">
        <v>68</v>
      </c>
    </row>
    <row r="775" ht="15.75" hidden="1" customHeight="1">
      <c r="A775" s="65">
        <v>1127.0</v>
      </c>
      <c r="B775" s="2" t="s">
        <v>1487</v>
      </c>
      <c r="C775" s="4" t="s">
        <v>271</v>
      </c>
      <c r="D775" s="4" t="s">
        <v>31</v>
      </c>
      <c r="E775" s="4" t="s">
        <v>18</v>
      </c>
      <c r="F775" s="4" t="s">
        <v>18</v>
      </c>
      <c r="G775" s="4" t="s">
        <v>27</v>
      </c>
    </row>
    <row r="776" ht="15.75" hidden="1" customHeight="1">
      <c r="A776" s="65">
        <v>871.0</v>
      </c>
      <c r="B776" s="2" t="s">
        <v>346</v>
      </c>
      <c r="C776" s="4" t="s">
        <v>347</v>
      </c>
      <c r="D776" s="4" t="s">
        <v>31</v>
      </c>
      <c r="E776" s="4" t="s">
        <v>18</v>
      </c>
      <c r="F776" s="4" t="s">
        <v>18</v>
      </c>
      <c r="G776" s="4" t="s">
        <v>24</v>
      </c>
    </row>
    <row r="777" ht="15.75" hidden="1" customHeight="1">
      <c r="A777" s="65">
        <v>1031.0</v>
      </c>
      <c r="B777" s="2" t="s">
        <v>1490</v>
      </c>
      <c r="C777" s="4" t="s">
        <v>337</v>
      </c>
      <c r="D777" s="4" t="s">
        <v>111</v>
      </c>
      <c r="E777" s="4" t="s">
        <v>18</v>
      </c>
      <c r="F777" s="4" t="s">
        <v>18</v>
      </c>
      <c r="G777" s="4" t="s">
        <v>68</v>
      </c>
    </row>
    <row r="778" ht="15.75" hidden="1" customHeight="1">
      <c r="A778" s="65">
        <v>789.0</v>
      </c>
      <c r="B778" s="2" t="s">
        <v>1296</v>
      </c>
      <c r="C778" s="4" t="s">
        <v>337</v>
      </c>
      <c r="D778" s="4" t="s">
        <v>111</v>
      </c>
      <c r="E778" s="4" t="s">
        <v>18</v>
      </c>
      <c r="F778" s="4" t="s">
        <v>18</v>
      </c>
      <c r="G778" s="4" t="s">
        <v>27</v>
      </c>
    </row>
    <row r="779" ht="15.75" hidden="1" customHeight="1">
      <c r="A779" s="65">
        <v>875.0</v>
      </c>
      <c r="B779" s="2" t="s">
        <v>346</v>
      </c>
      <c r="C779" s="4" t="s">
        <v>347</v>
      </c>
      <c r="D779" s="4" t="s">
        <v>35</v>
      </c>
      <c r="E779" s="4" t="s">
        <v>7</v>
      </c>
      <c r="F779" s="4" t="s">
        <v>7</v>
      </c>
      <c r="G779" s="4"/>
    </row>
    <row r="780" ht="15.75" hidden="1" customHeight="1">
      <c r="A780" s="65">
        <v>876.0</v>
      </c>
      <c r="B780" s="2" t="s">
        <v>103</v>
      </c>
      <c r="C780" s="4" t="s">
        <v>104</v>
      </c>
      <c r="D780" s="4" t="s">
        <v>31</v>
      </c>
      <c r="E780" s="4" t="s">
        <v>18</v>
      </c>
      <c r="F780" s="4" t="s">
        <v>19</v>
      </c>
      <c r="G780" s="4" t="s">
        <v>68</v>
      </c>
    </row>
    <row r="781" ht="15.75" hidden="1" customHeight="1">
      <c r="A781" s="65">
        <v>880.0</v>
      </c>
      <c r="B781" s="2" t="s">
        <v>1496</v>
      </c>
      <c r="C781" s="4" t="s">
        <v>72</v>
      </c>
      <c r="D781" s="4" t="s">
        <v>31</v>
      </c>
      <c r="E781" s="4" t="s">
        <v>7</v>
      </c>
      <c r="F781" s="4" t="s">
        <v>7</v>
      </c>
      <c r="G781" s="4" t="s">
        <v>68</v>
      </c>
    </row>
    <row r="782" ht="15.75" hidden="1" customHeight="1">
      <c r="A782" s="65">
        <v>797.0</v>
      </c>
      <c r="B782" s="2" t="s">
        <v>1332</v>
      </c>
      <c r="C782" s="4" t="s">
        <v>1334</v>
      </c>
      <c r="D782" s="4" t="s">
        <v>31</v>
      </c>
      <c r="E782" s="4" t="s">
        <v>18</v>
      </c>
      <c r="F782" s="4" t="s">
        <v>18</v>
      </c>
      <c r="G782" s="4" t="s">
        <v>27</v>
      </c>
    </row>
    <row r="783" ht="15.75" hidden="1" customHeight="1">
      <c r="A783" s="65">
        <v>874.0</v>
      </c>
      <c r="B783" s="2" t="s">
        <v>1387</v>
      </c>
      <c r="C783" s="4" t="s">
        <v>1388</v>
      </c>
      <c r="D783" s="4" t="s">
        <v>111</v>
      </c>
      <c r="E783" s="4" t="s">
        <v>18</v>
      </c>
      <c r="F783" s="4" t="s">
        <v>18</v>
      </c>
      <c r="G783" s="4" t="s">
        <v>68</v>
      </c>
    </row>
    <row r="784" ht="15.75" customHeight="1">
      <c r="A784" s="65">
        <v>884.0</v>
      </c>
      <c r="B784" s="2" t="s">
        <v>1399</v>
      </c>
      <c r="C784" s="4" t="s">
        <v>150</v>
      </c>
      <c r="D784" s="4" t="s">
        <v>35</v>
      </c>
      <c r="E784" s="4" t="s">
        <v>18</v>
      </c>
      <c r="F784" s="4" t="s">
        <v>18</v>
      </c>
      <c r="G784" s="4" t="s">
        <v>27</v>
      </c>
    </row>
    <row r="785" ht="15.75" hidden="1" customHeight="1">
      <c r="A785" s="65">
        <v>110.0</v>
      </c>
      <c r="B785" s="2" t="s">
        <v>333</v>
      </c>
      <c r="C785" s="4" t="s">
        <v>334</v>
      </c>
      <c r="D785" s="4" t="s">
        <v>111</v>
      </c>
      <c r="E785" s="4" t="s">
        <v>18</v>
      </c>
      <c r="F785" s="4" t="s">
        <v>18</v>
      </c>
      <c r="G785" s="4" t="s">
        <v>27</v>
      </c>
    </row>
    <row r="786" ht="15.75" hidden="1" customHeight="1">
      <c r="A786" s="65">
        <v>887.0</v>
      </c>
      <c r="B786" s="2" t="s">
        <v>1339</v>
      </c>
      <c r="C786" s="4" t="s">
        <v>1212</v>
      </c>
      <c r="D786" s="4" t="s">
        <v>31</v>
      </c>
      <c r="E786" s="4" t="s">
        <v>7</v>
      </c>
      <c r="F786" s="4" t="s">
        <v>18</v>
      </c>
      <c r="G786" s="4"/>
    </row>
    <row r="787" ht="15.75" hidden="1" customHeight="1">
      <c r="A787" s="65">
        <v>889.0</v>
      </c>
      <c r="B787" s="2" t="s">
        <v>1309</v>
      </c>
      <c r="C787" s="4" t="s">
        <v>1212</v>
      </c>
      <c r="D787" s="4" t="s">
        <v>31</v>
      </c>
      <c r="E787" s="4" t="s">
        <v>18</v>
      </c>
      <c r="F787" s="4" t="s">
        <v>18</v>
      </c>
      <c r="G787" s="4" t="s">
        <v>68</v>
      </c>
    </row>
    <row r="788" ht="15.75" hidden="1" customHeight="1">
      <c r="A788" s="65">
        <v>259.0</v>
      </c>
      <c r="B788" s="2" t="s">
        <v>333</v>
      </c>
      <c r="C788" s="4" t="s">
        <v>334</v>
      </c>
      <c r="D788" s="4" t="s">
        <v>111</v>
      </c>
      <c r="E788" s="4" t="s">
        <v>18</v>
      </c>
      <c r="F788" s="4" t="s">
        <v>18</v>
      </c>
      <c r="G788" s="4" t="s">
        <v>27</v>
      </c>
    </row>
    <row r="789" ht="15.75" hidden="1" customHeight="1">
      <c r="A789" s="65">
        <v>892.0</v>
      </c>
      <c r="B789" s="2" t="s">
        <v>209</v>
      </c>
      <c r="C789" s="4" t="s">
        <v>150</v>
      </c>
      <c r="D789" s="4" t="s">
        <v>31</v>
      </c>
      <c r="E789" s="4" t="s">
        <v>18</v>
      </c>
      <c r="F789" s="4" t="s">
        <v>18</v>
      </c>
      <c r="G789" s="4" t="s">
        <v>68</v>
      </c>
    </row>
    <row r="790" ht="15.75" hidden="1" customHeight="1">
      <c r="A790" s="65">
        <v>894.0</v>
      </c>
      <c r="B790" s="2" t="s">
        <v>209</v>
      </c>
      <c r="C790" s="4" t="s">
        <v>150</v>
      </c>
      <c r="D790" s="4" t="s">
        <v>31</v>
      </c>
      <c r="E790" s="4" t="s">
        <v>18</v>
      </c>
      <c r="F790" s="4" t="s">
        <v>18</v>
      </c>
      <c r="G790" s="4" t="s">
        <v>68</v>
      </c>
    </row>
    <row r="791" ht="15.75" hidden="1" customHeight="1">
      <c r="A791" s="65">
        <v>895.0</v>
      </c>
      <c r="B791" s="2" t="s">
        <v>266</v>
      </c>
      <c r="C791" s="4" t="s">
        <v>257</v>
      </c>
      <c r="D791" s="4" t="s">
        <v>31</v>
      </c>
      <c r="E791" s="4" t="s">
        <v>18</v>
      </c>
      <c r="F791" s="4" t="s">
        <v>18</v>
      </c>
      <c r="G791" s="4" t="s">
        <v>27</v>
      </c>
    </row>
    <row r="792" ht="15.75" hidden="1" customHeight="1">
      <c r="A792" s="65">
        <v>896.0</v>
      </c>
      <c r="B792" s="2" t="s">
        <v>546</v>
      </c>
      <c r="C792" s="4" t="s">
        <v>148</v>
      </c>
      <c r="D792" s="4" t="s">
        <v>31</v>
      </c>
      <c r="E792" s="4" t="s">
        <v>18</v>
      </c>
      <c r="F792" s="4" t="s">
        <v>18</v>
      </c>
      <c r="G792" s="4" t="s">
        <v>27</v>
      </c>
    </row>
    <row r="793" ht="15.75" hidden="1" customHeight="1">
      <c r="A793" s="65">
        <v>897.0</v>
      </c>
      <c r="B793" s="2" t="s">
        <v>1509</v>
      </c>
      <c r="C793" s="4" t="s">
        <v>123</v>
      </c>
      <c r="D793" s="4" t="s">
        <v>31</v>
      </c>
      <c r="E793" s="4" t="s">
        <v>18</v>
      </c>
      <c r="F793" s="4" t="s">
        <v>18</v>
      </c>
      <c r="G793" s="4" t="s">
        <v>68</v>
      </c>
    </row>
    <row r="794" ht="15.75" hidden="1" customHeight="1">
      <c r="A794" s="65">
        <v>898.0</v>
      </c>
      <c r="B794" s="2" t="s">
        <v>1178</v>
      </c>
      <c r="C794" s="4" t="s">
        <v>631</v>
      </c>
      <c r="D794" s="4" t="s">
        <v>31</v>
      </c>
      <c r="E794" s="4" t="s">
        <v>18</v>
      </c>
      <c r="F794" s="4" t="s">
        <v>18</v>
      </c>
      <c r="G794" s="4" t="s">
        <v>27</v>
      </c>
    </row>
    <row r="795" ht="15.75" hidden="1" customHeight="1">
      <c r="A795" s="65">
        <v>900.0</v>
      </c>
      <c r="B795" s="2" t="s">
        <v>1180</v>
      </c>
      <c r="C795" s="4" t="s">
        <v>631</v>
      </c>
      <c r="D795" s="4" t="s">
        <v>31</v>
      </c>
      <c r="E795" s="4" t="s">
        <v>18</v>
      </c>
      <c r="F795" s="4" t="s">
        <v>18</v>
      </c>
      <c r="G795" s="4" t="s">
        <v>27</v>
      </c>
    </row>
    <row r="796" ht="15.75" customHeight="1">
      <c r="A796" s="65">
        <v>873.0</v>
      </c>
      <c r="B796" s="2" t="s">
        <v>1385</v>
      </c>
      <c r="C796" s="4" t="s">
        <v>334</v>
      </c>
      <c r="D796" s="4" t="s">
        <v>35</v>
      </c>
      <c r="E796" s="4" t="s">
        <v>18</v>
      </c>
      <c r="F796" s="4" t="s">
        <v>18</v>
      </c>
      <c r="G796" s="4" t="s">
        <v>27</v>
      </c>
    </row>
    <row r="797" ht="15.75" hidden="1" customHeight="1">
      <c r="A797" s="65">
        <v>903.0</v>
      </c>
      <c r="B797" s="2" t="s">
        <v>1178</v>
      </c>
      <c r="C797" s="4" t="s">
        <v>631</v>
      </c>
      <c r="D797" s="4" t="s">
        <v>31</v>
      </c>
      <c r="E797" s="4" t="s">
        <v>18</v>
      </c>
      <c r="F797" s="4" t="s">
        <v>18</v>
      </c>
      <c r="G797" s="4" t="s">
        <v>27</v>
      </c>
    </row>
    <row r="798" ht="15.75" hidden="1" customHeight="1">
      <c r="A798" s="65">
        <v>904.0</v>
      </c>
      <c r="B798" s="2" t="s">
        <v>1517</v>
      </c>
      <c r="C798" s="4" t="s">
        <v>631</v>
      </c>
      <c r="D798" s="4" t="s">
        <v>31</v>
      </c>
      <c r="E798" s="4" t="s">
        <v>18</v>
      </c>
      <c r="F798" s="4" t="s">
        <v>18</v>
      </c>
      <c r="G798" s="4" t="s">
        <v>27</v>
      </c>
    </row>
    <row r="799" ht="15.75" customHeight="1">
      <c r="A799" s="65">
        <v>1087.0</v>
      </c>
      <c r="B799" s="2" t="s">
        <v>333</v>
      </c>
      <c r="C799" s="4" t="s">
        <v>334</v>
      </c>
      <c r="D799" s="4" t="s">
        <v>35</v>
      </c>
      <c r="E799" s="4" t="s">
        <v>18</v>
      </c>
      <c r="F799" s="4" t="s">
        <v>18</v>
      </c>
      <c r="G799" s="4" t="s">
        <v>27</v>
      </c>
    </row>
    <row r="800" ht="15.75" hidden="1" customHeight="1">
      <c r="A800" s="65">
        <v>907.0</v>
      </c>
      <c r="B800" s="2" t="s">
        <v>1069</v>
      </c>
      <c r="C800" s="4" t="s">
        <v>813</v>
      </c>
      <c r="D800" s="4" t="s">
        <v>31</v>
      </c>
      <c r="E800" s="4" t="s">
        <v>18</v>
      </c>
      <c r="F800" s="4" t="s">
        <v>18</v>
      </c>
      <c r="G800" s="4" t="s">
        <v>27</v>
      </c>
    </row>
    <row r="801" ht="15.75" hidden="1" customHeight="1">
      <c r="A801" s="65">
        <v>909.0</v>
      </c>
      <c r="B801" s="2" t="s">
        <v>1517</v>
      </c>
      <c r="C801" s="4" t="s">
        <v>631</v>
      </c>
      <c r="D801" s="4" t="s">
        <v>31</v>
      </c>
      <c r="E801" s="4" t="s">
        <v>18</v>
      </c>
      <c r="F801" s="4" t="s">
        <v>18</v>
      </c>
      <c r="G801" s="4" t="s">
        <v>27</v>
      </c>
    </row>
    <row r="802" ht="15.75" hidden="1" customHeight="1">
      <c r="A802" s="65">
        <v>918.0</v>
      </c>
      <c r="B802" s="2" t="s">
        <v>1526</v>
      </c>
      <c r="C802" s="4" t="s">
        <v>813</v>
      </c>
      <c r="D802" s="4" t="s">
        <v>31</v>
      </c>
      <c r="E802" s="4" t="s">
        <v>18</v>
      </c>
      <c r="F802" s="4" t="s">
        <v>18</v>
      </c>
      <c r="G802" s="4" t="s">
        <v>27</v>
      </c>
    </row>
    <row r="803" ht="15.75" hidden="1" customHeight="1">
      <c r="A803" s="65">
        <v>475.0</v>
      </c>
      <c r="B803" s="2" t="s">
        <v>902</v>
      </c>
      <c r="C803" s="4" t="s">
        <v>334</v>
      </c>
      <c r="D803" s="4" t="s">
        <v>35</v>
      </c>
      <c r="E803" s="4" t="s">
        <v>18</v>
      </c>
      <c r="F803" s="4" t="s">
        <v>7</v>
      </c>
      <c r="G803" s="4" t="s">
        <v>68</v>
      </c>
    </row>
    <row r="804" ht="15.75" hidden="1" customHeight="1">
      <c r="A804" s="65">
        <v>920.0</v>
      </c>
      <c r="B804" s="2" t="s">
        <v>514</v>
      </c>
      <c r="C804" s="4" t="s">
        <v>80</v>
      </c>
      <c r="D804" s="4" t="s">
        <v>32</v>
      </c>
      <c r="E804" s="4" t="s">
        <v>7</v>
      </c>
      <c r="F804" s="4" t="s">
        <v>7</v>
      </c>
      <c r="G804" s="4"/>
    </row>
    <row r="805" ht="15.75" hidden="1" customHeight="1">
      <c r="A805" s="65">
        <v>921.0</v>
      </c>
      <c r="B805" s="2" t="s">
        <v>514</v>
      </c>
      <c r="C805" s="4" t="s">
        <v>80</v>
      </c>
      <c r="D805" s="4" t="s">
        <v>33</v>
      </c>
      <c r="E805" s="4" t="s">
        <v>7</v>
      </c>
      <c r="F805" s="4" t="s">
        <v>7</v>
      </c>
      <c r="G805" s="4" t="s">
        <v>24</v>
      </c>
    </row>
    <row r="806" ht="15.75" customHeight="1">
      <c r="A806" s="65">
        <v>551.0</v>
      </c>
      <c r="B806" s="2" t="s">
        <v>1035</v>
      </c>
      <c r="C806" s="4" t="s">
        <v>334</v>
      </c>
      <c r="D806" s="4" t="s">
        <v>35</v>
      </c>
      <c r="E806" s="4" t="s">
        <v>18</v>
      </c>
      <c r="F806" s="4" t="s">
        <v>18</v>
      </c>
      <c r="G806" s="4" t="s">
        <v>27</v>
      </c>
    </row>
    <row r="807" ht="15.75" hidden="1" customHeight="1">
      <c r="A807" s="65">
        <v>923.0</v>
      </c>
      <c r="B807" s="2" t="s">
        <v>348</v>
      </c>
      <c r="C807" s="4" t="s">
        <v>255</v>
      </c>
      <c r="D807" s="4" t="s">
        <v>31</v>
      </c>
      <c r="E807" s="4" t="s">
        <v>7</v>
      </c>
      <c r="F807" s="4" t="s">
        <v>7</v>
      </c>
      <c r="G807" s="4" t="s">
        <v>68</v>
      </c>
    </row>
    <row r="808" ht="15.75" hidden="1" customHeight="1">
      <c r="A808" s="65">
        <v>848.0</v>
      </c>
      <c r="B808" s="2" t="s">
        <v>1360</v>
      </c>
      <c r="C808" s="4" t="s">
        <v>1361</v>
      </c>
      <c r="D808" s="4" t="s">
        <v>31</v>
      </c>
      <c r="E808" s="4" t="s">
        <v>18</v>
      </c>
      <c r="F808" s="4" t="s">
        <v>18</v>
      </c>
      <c r="G808" s="4" t="s">
        <v>27</v>
      </c>
    </row>
    <row r="809" ht="15.75" hidden="1" customHeight="1">
      <c r="A809" s="65">
        <v>925.0</v>
      </c>
      <c r="B809" s="2" t="s">
        <v>103</v>
      </c>
      <c r="C809" s="4" t="s">
        <v>104</v>
      </c>
      <c r="D809" s="4" t="s">
        <v>31</v>
      </c>
      <c r="E809" s="4" t="s">
        <v>18</v>
      </c>
      <c r="F809" s="4" t="s">
        <v>18</v>
      </c>
      <c r="G809" s="4" t="s">
        <v>68</v>
      </c>
    </row>
    <row r="810" ht="15.75" hidden="1" customHeight="1">
      <c r="A810" s="65">
        <v>927.0</v>
      </c>
      <c r="B810" s="2" t="s">
        <v>278</v>
      </c>
      <c r="C810" s="4" t="s">
        <v>148</v>
      </c>
      <c r="D810" s="4" t="s">
        <v>31</v>
      </c>
      <c r="E810" s="4" t="s">
        <v>18</v>
      </c>
      <c r="F810" s="4" t="s">
        <v>18</v>
      </c>
      <c r="G810" s="4" t="s">
        <v>27</v>
      </c>
    </row>
    <row r="811" ht="15.75" hidden="1" customHeight="1">
      <c r="A811" s="65">
        <v>928.0</v>
      </c>
      <c r="B811" s="2" t="s">
        <v>1234</v>
      </c>
      <c r="C811" s="4" t="s">
        <v>148</v>
      </c>
      <c r="D811" s="4" t="s">
        <v>31</v>
      </c>
      <c r="E811" s="4" t="s">
        <v>18</v>
      </c>
      <c r="F811" s="4" t="s">
        <v>18</v>
      </c>
      <c r="G811" s="4" t="s">
        <v>27</v>
      </c>
    </row>
    <row r="812" ht="15.75" hidden="1" customHeight="1">
      <c r="A812" s="65">
        <v>929.0</v>
      </c>
      <c r="B812" s="2" t="s">
        <v>211</v>
      </c>
      <c r="C812" s="4" t="s">
        <v>212</v>
      </c>
      <c r="D812" s="4" t="s">
        <v>31</v>
      </c>
      <c r="E812" s="4" t="s">
        <v>18</v>
      </c>
      <c r="F812" s="4" t="s">
        <v>7</v>
      </c>
      <c r="G812" s="4" t="s">
        <v>68</v>
      </c>
    </row>
    <row r="813" ht="15.75" hidden="1" customHeight="1">
      <c r="A813" s="65">
        <v>842.0</v>
      </c>
      <c r="B813" s="2" t="s">
        <v>1343</v>
      </c>
      <c r="C813" s="4" t="s">
        <v>1344</v>
      </c>
      <c r="D813" s="4" t="s">
        <v>31</v>
      </c>
      <c r="E813" s="4" t="s">
        <v>18</v>
      </c>
      <c r="F813" s="4" t="s">
        <v>18</v>
      </c>
      <c r="G813" s="4" t="s">
        <v>27</v>
      </c>
    </row>
    <row r="814" ht="15.75" hidden="1" customHeight="1">
      <c r="A814" s="65">
        <v>931.0</v>
      </c>
      <c r="B814" s="2" t="s">
        <v>741</v>
      </c>
      <c r="C814" s="4" t="s">
        <v>742</v>
      </c>
      <c r="D814" s="4" t="s">
        <v>31</v>
      </c>
      <c r="E814" s="4" t="s">
        <v>18</v>
      </c>
      <c r="F814" s="4" t="s">
        <v>18</v>
      </c>
      <c r="G814" s="4" t="s">
        <v>27</v>
      </c>
    </row>
    <row r="815" ht="15.75" hidden="1" customHeight="1">
      <c r="A815" s="65">
        <v>932.0</v>
      </c>
      <c r="B815" s="2" t="s">
        <v>1541</v>
      </c>
      <c r="C815" s="4" t="s">
        <v>742</v>
      </c>
      <c r="D815" s="4" t="s">
        <v>31</v>
      </c>
      <c r="E815" s="4" t="s">
        <v>18</v>
      </c>
      <c r="F815" s="4" t="s">
        <v>18</v>
      </c>
      <c r="G815" s="4" t="s">
        <v>27</v>
      </c>
    </row>
    <row r="816" ht="15.75" hidden="1" customHeight="1">
      <c r="A816" s="65">
        <v>933.0</v>
      </c>
      <c r="B816" s="2" t="s">
        <v>1541</v>
      </c>
      <c r="C816" s="4" t="s">
        <v>742</v>
      </c>
      <c r="D816" s="4" t="s">
        <v>31</v>
      </c>
      <c r="E816" s="4" t="s">
        <v>18</v>
      </c>
      <c r="F816" s="4" t="s">
        <v>18</v>
      </c>
      <c r="G816" s="4" t="s">
        <v>27</v>
      </c>
    </row>
    <row r="817" ht="15.75" hidden="1" customHeight="1">
      <c r="A817" s="65">
        <v>934.0</v>
      </c>
      <c r="B817" s="2" t="s">
        <v>1541</v>
      </c>
      <c r="C817" s="4" t="s">
        <v>742</v>
      </c>
      <c r="D817" s="4" t="s">
        <v>31</v>
      </c>
      <c r="E817" s="4" t="s">
        <v>18</v>
      </c>
      <c r="F817" s="4" t="s">
        <v>18</v>
      </c>
      <c r="G817" s="4" t="s">
        <v>27</v>
      </c>
    </row>
    <row r="818" ht="15.75" hidden="1" customHeight="1">
      <c r="A818" s="65">
        <v>935.0</v>
      </c>
      <c r="B818" s="2" t="s">
        <v>1547</v>
      </c>
      <c r="C818" s="4" t="s">
        <v>742</v>
      </c>
      <c r="D818" s="4" t="s">
        <v>31</v>
      </c>
      <c r="E818" s="4" t="s">
        <v>18</v>
      </c>
      <c r="F818" s="4" t="s">
        <v>18</v>
      </c>
      <c r="G818" s="4" t="s">
        <v>27</v>
      </c>
    </row>
    <row r="819" ht="15.75" hidden="1" customHeight="1">
      <c r="A819" s="65">
        <v>936.0</v>
      </c>
      <c r="B819" s="2" t="s">
        <v>927</v>
      </c>
      <c r="C819" s="4" t="s">
        <v>148</v>
      </c>
      <c r="D819" s="4" t="s">
        <v>31</v>
      </c>
      <c r="E819" s="4" t="s">
        <v>18</v>
      </c>
      <c r="F819" s="4" t="s">
        <v>18</v>
      </c>
      <c r="G819" s="4" t="s">
        <v>27</v>
      </c>
    </row>
    <row r="820" ht="15.75" customHeight="1">
      <c r="A820" s="65">
        <v>671.0</v>
      </c>
      <c r="B820" s="2" t="s">
        <v>1183</v>
      </c>
      <c r="C820" s="4" t="s">
        <v>1184</v>
      </c>
      <c r="D820" s="4" t="s">
        <v>35</v>
      </c>
      <c r="E820" s="4" t="s">
        <v>18</v>
      </c>
      <c r="F820" s="4" t="s">
        <v>18</v>
      </c>
      <c r="G820" s="4" t="s">
        <v>27</v>
      </c>
    </row>
    <row r="821" ht="15.75" hidden="1" customHeight="1">
      <c r="A821" s="65">
        <v>273.0</v>
      </c>
      <c r="B821" s="2" t="s">
        <v>635</v>
      </c>
      <c r="C821" s="4" t="s">
        <v>636</v>
      </c>
      <c r="D821" s="4" t="s">
        <v>31</v>
      </c>
      <c r="E821" s="4" t="s">
        <v>18</v>
      </c>
      <c r="F821" s="4" t="s">
        <v>18</v>
      </c>
      <c r="G821" s="4" t="s">
        <v>68</v>
      </c>
    </row>
    <row r="822" ht="15.75" hidden="1" customHeight="1">
      <c r="A822" s="65">
        <v>940.0</v>
      </c>
      <c r="B822" s="2" t="s">
        <v>259</v>
      </c>
      <c r="C822" s="4" t="s">
        <v>260</v>
      </c>
      <c r="D822" s="4" t="s">
        <v>31</v>
      </c>
      <c r="E822" s="4" t="s">
        <v>18</v>
      </c>
      <c r="F822" s="4" t="s">
        <v>19</v>
      </c>
      <c r="G822" s="4" t="s">
        <v>68</v>
      </c>
    </row>
    <row r="823" ht="15.75" hidden="1" customHeight="1">
      <c r="A823" s="65">
        <v>632.0</v>
      </c>
      <c r="B823" s="2" t="s">
        <v>635</v>
      </c>
      <c r="C823" s="4" t="s">
        <v>636</v>
      </c>
      <c r="D823" s="4" t="s">
        <v>31</v>
      </c>
      <c r="E823" s="4" t="s">
        <v>18</v>
      </c>
      <c r="F823" s="4" t="s">
        <v>7</v>
      </c>
      <c r="G823" s="4" t="s">
        <v>68</v>
      </c>
    </row>
    <row r="824" ht="15.75" hidden="1" customHeight="1">
      <c r="A824" s="65">
        <v>788.0</v>
      </c>
      <c r="B824" s="2" t="s">
        <v>635</v>
      </c>
      <c r="C824" s="4" t="s">
        <v>636</v>
      </c>
      <c r="D824" s="4" t="s">
        <v>111</v>
      </c>
      <c r="E824" s="4" t="s">
        <v>18</v>
      </c>
      <c r="F824" s="4" t="s">
        <v>18</v>
      </c>
      <c r="G824" s="4" t="s">
        <v>27</v>
      </c>
    </row>
    <row r="825" ht="15.75" hidden="1" customHeight="1">
      <c r="A825" s="65">
        <v>956.0</v>
      </c>
      <c r="B825" s="2" t="s">
        <v>635</v>
      </c>
      <c r="C825" s="4" t="s">
        <v>636</v>
      </c>
      <c r="D825" s="4" t="s">
        <v>31</v>
      </c>
      <c r="E825" s="4" t="s">
        <v>18</v>
      </c>
      <c r="F825" s="4" t="s">
        <v>18</v>
      </c>
      <c r="G825" s="4" t="s">
        <v>27</v>
      </c>
    </row>
    <row r="826" ht="15.75" hidden="1" customHeight="1">
      <c r="A826" s="65">
        <v>946.0</v>
      </c>
      <c r="B826" s="2" t="s">
        <v>247</v>
      </c>
      <c r="C826" s="4" t="s">
        <v>72</v>
      </c>
      <c r="D826" s="4" t="s">
        <v>31</v>
      </c>
      <c r="E826" s="4" t="s">
        <v>18</v>
      </c>
      <c r="F826" s="4" t="s">
        <v>18</v>
      </c>
      <c r="G826" s="4" t="s">
        <v>27</v>
      </c>
    </row>
    <row r="827" ht="15.75" hidden="1" customHeight="1">
      <c r="A827" s="65">
        <v>947.0</v>
      </c>
      <c r="B827" s="2" t="s">
        <v>247</v>
      </c>
      <c r="C827" s="4" t="s">
        <v>72</v>
      </c>
      <c r="D827" s="4" t="s">
        <v>31</v>
      </c>
      <c r="E827" s="4" t="s">
        <v>18</v>
      </c>
      <c r="F827" s="4" t="s">
        <v>18</v>
      </c>
      <c r="G827" s="4" t="s">
        <v>27</v>
      </c>
    </row>
    <row r="828" ht="15.75" hidden="1" customHeight="1">
      <c r="A828" s="65">
        <v>833.0</v>
      </c>
      <c r="B828" s="2" t="s">
        <v>1336</v>
      </c>
      <c r="C828" s="4" t="s">
        <v>636</v>
      </c>
      <c r="D828" s="4" t="s">
        <v>31</v>
      </c>
      <c r="E828" s="4" t="s">
        <v>18</v>
      </c>
      <c r="F828" s="4" t="s">
        <v>18</v>
      </c>
      <c r="G828" s="4" t="s">
        <v>27</v>
      </c>
    </row>
    <row r="829" ht="15.75" hidden="1" customHeight="1">
      <c r="A829" s="65">
        <v>1104.0</v>
      </c>
      <c r="B829" s="2" t="s">
        <v>1560</v>
      </c>
      <c r="C829" s="4" t="s">
        <v>636</v>
      </c>
      <c r="D829" s="4" t="s">
        <v>31</v>
      </c>
      <c r="E829" s="4" t="s">
        <v>18</v>
      </c>
      <c r="F829" s="4" t="s">
        <v>18</v>
      </c>
      <c r="G829" s="4" t="s">
        <v>27</v>
      </c>
    </row>
    <row r="830" ht="15.75" hidden="1" customHeight="1">
      <c r="A830" s="65">
        <v>950.0</v>
      </c>
      <c r="B830" s="2" t="s">
        <v>231</v>
      </c>
      <c r="C830" s="4" t="s">
        <v>232</v>
      </c>
      <c r="D830" s="4" t="s">
        <v>31</v>
      </c>
      <c r="E830" s="4" t="s">
        <v>7</v>
      </c>
      <c r="F830" s="4" t="s">
        <v>7</v>
      </c>
      <c r="G830" s="4" t="s">
        <v>68</v>
      </c>
    </row>
    <row r="831" ht="15.75" hidden="1" customHeight="1">
      <c r="A831" s="65">
        <v>519.0</v>
      </c>
      <c r="B831" s="2" t="s">
        <v>982</v>
      </c>
      <c r="C831" s="4" t="s">
        <v>983</v>
      </c>
      <c r="D831" s="4" t="s">
        <v>111</v>
      </c>
      <c r="E831" s="4" t="s">
        <v>18</v>
      </c>
      <c r="F831" s="4" t="s">
        <v>7</v>
      </c>
      <c r="G831" s="4" t="s">
        <v>24</v>
      </c>
    </row>
    <row r="832" ht="15.75" hidden="1" customHeight="1">
      <c r="A832" s="65">
        <v>531.0</v>
      </c>
      <c r="B832" s="2" t="s">
        <v>982</v>
      </c>
      <c r="C832" s="4" t="s">
        <v>983</v>
      </c>
      <c r="D832" s="4" t="s">
        <v>111</v>
      </c>
      <c r="E832" s="4" t="s">
        <v>18</v>
      </c>
      <c r="F832" s="4" t="s">
        <v>18</v>
      </c>
      <c r="G832" s="4" t="s">
        <v>127</v>
      </c>
    </row>
    <row r="833" ht="15.75" hidden="1" customHeight="1">
      <c r="A833" s="65">
        <v>955.0</v>
      </c>
      <c r="B833" s="2" t="s">
        <v>346</v>
      </c>
      <c r="C833" s="4" t="s">
        <v>347</v>
      </c>
      <c r="D833" s="4" t="s">
        <v>31</v>
      </c>
      <c r="E833" s="4" t="s">
        <v>18</v>
      </c>
      <c r="F833" s="4" t="s">
        <v>18</v>
      </c>
      <c r="G833" s="4" t="s">
        <v>24</v>
      </c>
    </row>
    <row r="834" ht="15.75" hidden="1" customHeight="1">
      <c r="A834" s="65">
        <v>490.0</v>
      </c>
      <c r="B834" s="2" t="s">
        <v>930</v>
      </c>
      <c r="C834" s="4" t="s">
        <v>932</v>
      </c>
      <c r="D834" s="4" t="s">
        <v>111</v>
      </c>
      <c r="E834" s="4" t="s">
        <v>18</v>
      </c>
      <c r="F834" s="4" t="s">
        <v>18</v>
      </c>
      <c r="G834" s="4" t="s">
        <v>27</v>
      </c>
    </row>
    <row r="835" ht="15.75" hidden="1" customHeight="1">
      <c r="A835" s="65">
        <v>957.0</v>
      </c>
      <c r="B835" s="2" t="s">
        <v>729</v>
      </c>
      <c r="C835" s="4" t="s">
        <v>172</v>
      </c>
      <c r="D835" s="4" t="s">
        <v>31</v>
      </c>
      <c r="E835" s="4" t="s">
        <v>7</v>
      </c>
      <c r="F835" s="4" t="s">
        <v>7</v>
      </c>
      <c r="G835" s="4" t="s">
        <v>68</v>
      </c>
    </row>
    <row r="836" ht="15.75" hidden="1" customHeight="1">
      <c r="A836" s="65">
        <v>958.0</v>
      </c>
      <c r="B836" s="2" t="s">
        <v>282</v>
      </c>
      <c r="C836" s="4" t="s">
        <v>283</v>
      </c>
      <c r="D836" s="4" t="s">
        <v>31</v>
      </c>
      <c r="E836" s="4" t="s">
        <v>7</v>
      </c>
      <c r="F836" s="4" t="s">
        <v>7</v>
      </c>
      <c r="G836" s="4"/>
    </row>
    <row r="837" ht="15.75" hidden="1" customHeight="1">
      <c r="A837" s="65">
        <v>961.0</v>
      </c>
      <c r="B837" s="2" t="s">
        <v>1211</v>
      </c>
      <c r="C837" s="4" t="s">
        <v>1212</v>
      </c>
      <c r="D837" s="4" t="s">
        <v>31</v>
      </c>
      <c r="E837" s="4" t="s">
        <v>18</v>
      </c>
      <c r="F837" s="4" t="s">
        <v>18</v>
      </c>
      <c r="G837" s="4" t="s">
        <v>27</v>
      </c>
    </row>
    <row r="838" ht="15.75" hidden="1" customHeight="1">
      <c r="A838" s="65">
        <v>495.0</v>
      </c>
      <c r="B838" s="2" t="s">
        <v>946</v>
      </c>
      <c r="C838" s="4" t="s">
        <v>932</v>
      </c>
      <c r="D838" s="4" t="s">
        <v>31</v>
      </c>
      <c r="E838" s="4" t="s">
        <v>18</v>
      </c>
      <c r="F838" s="4" t="s">
        <v>18</v>
      </c>
      <c r="G838" s="4" t="s">
        <v>27</v>
      </c>
    </row>
    <row r="839" ht="15.75" hidden="1" customHeight="1">
      <c r="A839" s="65">
        <v>486.0</v>
      </c>
      <c r="B839" s="2" t="s">
        <v>925</v>
      </c>
      <c r="C839" s="4" t="s">
        <v>926</v>
      </c>
      <c r="D839" s="4" t="s">
        <v>31</v>
      </c>
      <c r="E839" s="4" t="s">
        <v>18</v>
      </c>
      <c r="F839" s="4" t="s">
        <v>18</v>
      </c>
      <c r="G839" s="4" t="s">
        <v>27</v>
      </c>
    </row>
    <row r="840" ht="15.75" hidden="1" customHeight="1">
      <c r="A840" s="65">
        <v>868.0</v>
      </c>
      <c r="B840" s="2" t="s">
        <v>1376</v>
      </c>
      <c r="C840" s="4" t="s">
        <v>1377</v>
      </c>
      <c r="D840" s="4" t="s">
        <v>31</v>
      </c>
      <c r="E840" s="4" t="s">
        <v>18</v>
      </c>
      <c r="F840" s="4" t="s">
        <v>18</v>
      </c>
      <c r="G840" s="4" t="s">
        <v>27</v>
      </c>
    </row>
    <row r="841" ht="15.75" hidden="1" customHeight="1">
      <c r="A841" s="65">
        <v>526.0</v>
      </c>
      <c r="B841" s="2" t="s">
        <v>991</v>
      </c>
      <c r="C841" s="4" t="s">
        <v>992</v>
      </c>
      <c r="D841" s="4" t="s">
        <v>33</v>
      </c>
      <c r="E841" s="4" t="s">
        <v>18</v>
      </c>
      <c r="F841" s="4" t="s">
        <v>18</v>
      </c>
      <c r="G841" s="4" t="s">
        <v>27</v>
      </c>
    </row>
    <row r="842" ht="15.75" hidden="1" customHeight="1">
      <c r="A842" s="65">
        <v>801.0</v>
      </c>
      <c r="B842" s="2" t="s">
        <v>1305</v>
      </c>
      <c r="C842" s="4" t="s">
        <v>1306</v>
      </c>
      <c r="D842" s="4" t="s">
        <v>35</v>
      </c>
      <c r="E842" s="4" t="s">
        <v>18</v>
      </c>
      <c r="F842" s="4" t="s">
        <v>18</v>
      </c>
      <c r="G842" s="4"/>
    </row>
    <row r="843" ht="15.75" hidden="1" customHeight="1">
      <c r="A843" s="65">
        <v>971.0</v>
      </c>
      <c r="B843" s="2" t="s">
        <v>382</v>
      </c>
      <c r="C843" s="4" t="s">
        <v>372</v>
      </c>
      <c r="D843" s="4" t="s">
        <v>31</v>
      </c>
      <c r="E843" s="4" t="s">
        <v>18</v>
      </c>
      <c r="F843" s="4" t="s">
        <v>18</v>
      </c>
      <c r="G843" s="4" t="s">
        <v>27</v>
      </c>
    </row>
    <row r="844" ht="15.75" hidden="1" customHeight="1">
      <c r="A844" s="65">
        <v>972.0</v>
      </c>
      <c r="B844" s="2" t="s">
        <v>1345</v>
      </c>
      <c r="C844" s="4" t="s">
        <v>347</v>
      </c>
      <c r="D844" s="4" t="s">
        <v>31</v>
      </c>
      <c r="E844" s="4" t="s">
        <v>7</v>
      </c>
      <c r="F844" s="4" t="s">
        <v>7</v>
      </c>
      <c r="G844" s="4" t="s">
        <v>68</v>
      </c>
    </row>
    <row r="845" ht="15.75" hidden="1" customHeight="1">
      <c r="A845" s="65">
        <v>756.0</v>
      </c>
      <c r="B845" s="2" t="s">
        <v>1267</v>
      </c>
      <c r="C845" s="4" t="s">
        <v>1268</v>
      </c>
      <c r="D845" s="4" t="s">
        <v>33</v>
      </c>
      <c r="E845" s="4" t="s">
        <v>7</v>
      </c>
      <c r="F845" s="4" t="s">
        <v>7</v>
      </c>
      <c r="G845" s="4"/>
    </row>
    <row r="846" ht="15.75" hidden="1" customHeight="1">
      <c r="A846" s="65">
        <v>976.0</v>
      </c>
      <c r="B846" s="2" t="s">
        <v>346</v>
      </c>
      <c r="C846" s="4" t="s">
        <v>347</v>
      </c>
      <c r="D846" s="4" t="s">
        <v>31</v>
      </c>
      <c r="E846" s="4" t="s">
        <v>7</v>
      </c>
      <c r="F846" s="4" t="s">
        <v>7</v>
      </c>
      <c r="G846" s="4"/>
    </row>
    <row r="847" ht="15.75" hidden="1" customHeight="1">
      <c r="A847" s="65">
        <v>757.0</v>
      </c>
      <c r="B847" s="2" t="s">
        <v>1267</v>
      </c>
      <c r="C847" s="4" t="s">
        <v>1268</v>
      </c>
      <c r="D847" s="4" t="s">
        <v>33</v>
      </c>
      <c r="E847" s="4" t="s">
        <v>7</v>
      </c>
      <c r="F847" s="4" t="s">
        <v>7</v>
      </c>
      <c r="G847" s="4"/>
    </row>
    <row r="848" ht="15.75" hidden="1" customHeight="1">
      <c r="A848" s="65">
        <v>978.0</v>
      </c>
      <c r="B848" s="2" t="s">
        <v>266</v>
      </c>
      <c r="C848" s="4" t="s">
        <v>257</v>
      </c>
      <c r="D848" s="4" t="s">
        <v>31</v>
      </c>
      <c r="E848" s="4" t="s">
        <v>18</v>
      </c>
      <c r="F848" s="4" t="s">
        <v>18</v>
      </c>
      <c r="G848" s="4" t="s">
        <v>27</v>
      </c>
    </row>
    <row r="849" ht="15.75" hidden="1" customHeight="1">
      <c r="A849" s="65">
        <v>979.0</v>
      </c>
      <c r="B849" s="2" t="s">
        <v>1483</v>
      </c>
      <c r="C849" s="4" t="s">
        <v>1484</v>
      </c>
      <c r="D849" s="4" t="s">
        <v>111</v>
      </c>
      <c r="E849" s="4" t="s">
        <v>7</v>
      </c>
      <c r="F849" s="4" t="s">
        <v>7</v>
      </c>
      <c r="G849" s="4" t="s">
        <v>27</v>
      </c>
    </row>
    <row r="850" ht="15.75" hidden="1" customHeight="1">
      <c r="A850" s="65">
        <v>980.0</v>
      </c>
      <c r="B850" s="2" t="s">
        <v>1529</v>
      </c>
      <c r="C850" s="4" t="s">
        <v>150</v>
      </c>
      <c r="D850" s="4" t="s">
        <v>31</v>
      </c>
      <c r="E850" s="4" t="s">
        <v>18</v>
      </c>
      <c r="F850" s="4" t="s">
        <v>18</v>
      </c>
      <c r="G850" s="4" t="s">
        <v>68</v>
      </c>
    </row>
    <row r="851" ht="15.75" hidden="1" customHeight="1">
      <c r="A851" s="65">
        <v>981.0</v>
      </c>
      <c r="B851" s="2" t="s">
        <v>626</v>
      </c>
      <c r="C851" s="4" t="s">
        <v>232</v>
      </c>
      <c r="D851" s="4" t="s">
        <v>31</v>
      </c>
      <c r="E851" s="4" t="s">
        <v>18</v>
      </c>
      <c r="F851" s="4" t="s">
        <v>18</v>
      </c>
      <c r="G851" s="4" t="s">
        <v>27</v>
      </c>
    </row>
    <row r="852" ht="15.75" hidden="1" customHeight="1">
      <c r="A852" s="65">
        <v>143.0</v>
      </c>
      <c r="B852" s="2" t="s">
        <v>433</v>
      </c>
      <c r="C852" s="4" t="s">
        <v>435</v>
      </c>
      <c r="D852" s="4" t="s">
        <v>31</v>
      </c>
      <c r="E852" s="4" t="s">
        <v>18</v>
      </c>
      <c r="F852" s="4" t="s">
        <v>18</v>
      </c>
      <c r="G852" s="4" t="s">
        <v>68</v>
      </c>
    </row>
    <row r="853" ht="15.75" hidden="1" customHeight="1">
      <c r="A853" s="65">
        <v>472.0</v>
      </c>
      <c r="B853" s="2" t="s">
        <v>901</v>
      </c>
      <c r="C853" s="4" t="s">
        <v>435</v>
      </c>
      <c r="D853" s="4" t="s">
        <v>31</v>
      </c>
      <c r="E853" s="4" t="s">
        <v>18</v>
      </c>
      <c r="F853" s="4" t="s">
        <v>18</v>
      </c>
      <c r="G853" s="4" t="s">
        <v>68</v>
      </c>
    </row>
    <row r="854" ht="15.75" hidden="1" customHeight="1">
      <c r="A854" s="65">
        <v>984.0</v>
      </c>
      <c r="B854" s="2" t="s">
        <v>538</v>
      </c>
      <c r="C854" s="4" t="s">
        <v>539</v>
      </c>
      <c r="D854" s="4" t="s">
        <v>31</v>
      </c>
      <c r="E854" s="4" t="s">
        <v>18</v>
      </c>
      <c r="F854" s="4" t="s">
        <v>18</v>
      </c>
      <c r="G854" s="4" t="s">
        <v>68</v>
      </c>
    </row>
    <row r="855" ht="15.75" hidden="1" customHeight="1">
      <c r="A855" s="65">
        <v>985.0</v>
      </c>
      <c r="B855" s="2" t="s">
        <v>1584</v>
      </c>
      <c r="C855" s="4" t="s">
        <v>631</v>
      </c>
      <c r="D855" s="4" t="s">
        <v>31</v>
      </c>
      <c r="E855" s="4" t="s">
        <v>18</v>
      </c>
      <c r="F855" s="4" t="s">
        <v>18</v>
      </c>
      <c r="G855" s="4" t="s">
        <v>68</v>
      </c>
    </row>
    <row r="856" ht="15.75" hidden="1" customHeight="1">
      <c r="A856" s="65">
        <v>987.0</v>
      </c>
      <c r="B856" s="2" t="s">
        <v>389</v>
      </c>
      <c r="C856" s="4" t="s">
        <v>150</v>
      </c>
      <c r="D856" s="4" t="s">
        <v>31</v>
      </c>
      <c r="E856" s="4" t="s">
        <v>18</v>
      </c>
      <c r="F856" s="4" t="s">
        <v>18</v>
      </c>
      <c r="G856" s="4" t="s">
        <v>68</v>
      </c>
    </row>
    <row r="857" ht="15.75" hidden="1" customHeight="1">
      <c r="A857" s="65">
        <v>988.0</v>
      </c>
      <c r="B857" s="2" t="s">
        <v>1587</v>
      </c>
      <c r="C857" s="4" t="s">
        <v>72</v>
      </c>
      <c r="D857" s="4" t="s">
        <v>31</v>
      </c>
      <c r="E857" s="4" t="s">
        <v>18</v>
      </c>
      <c r="F857" s="4" t="s">
        <v>18</v>
      </c>
      <c r="G857" s="4" t="s">
        <v>27</v>
      </c>
    </row>
    <row r="858" ht="15.75" hidden="1" customHeight="1">
      <c r="A858" s="65">
        <v>990.0</v>
      </c>
      <c r="B858" s="2" t="s">
        <v>346</v>
      </c>
      <c r="C858" s="4" t="s">
        <v>347</v>
      </c>
      <c r="D858" s="4" t="s">
        <v>31</v>
      </c>
      <c r="E858" s="4" t="s">
        <v>18</v>
      </c>
      <c r="F858" s="4" t="s">
        <v>18</v>
      </c>
      <c r="G858" s="4" t="s">
        <v>27</v>
      </c>
    </row>
    <row r="859" ht="15.75" hidden="1" customHeight="1">
      <c r="A859" s="65">
        <v>991.0</v>
      </c>
      <c r="B859" s="2" t="s">
        <v>389</v>
      </c>
      <c r="C859" s="4" t="s">
        <v>150</v>
      </c>
      <c r="D859" s="4" t="s">
        <v>31</v>
      </c>
      <c r="E859" s="4" t="s">
        <v>18</v>
      </c>
      <c r="F859" s="4" t="s">
        <v>18</v>
      </c>
      <c r="G859" s="4" t="s">
        <v>68</v>
      </c>
    </row>
    <row r="860" ht="15.75" customHeight="1">
      <c r="A860" s="65">
        <v>948.0</v>
      </c>
      <c r="B860" s="2" t="s">
        <v>1457</v>
      </c>
      <c r="C860" s="4" t="s">
        <v>1458</v>
      </c>
      <c r="D860" s="4" t="s">
        <v>35</v>
      </c>
      <c r="E860" s="4" t="s">
        <v>18</v>
      </c>
      <c r="F860" s="4" t="s">
        <v>18</v>
      </c>
      <c r="G860" s="4" t="s">
        <v>27</v>
      </c>
    </row>
    <row r="861" ht="15.75" hidden="1" customHeight="1">
      <c r="A861" s="65">
        <v>993.0</v>
      </c>
      <c r="B861" s="2" t="s">
        <v>879</v>
      </c>
      <c r="C861" s="4" t="s">
        <v>317</v>
      </c>
      <c r="D861" s="4" t="s">
        <v>31</v>
      </c>
      <c r="E861" s="4" t="s">
        <v>7</v>
      </c>
      <c r="F861" s="4" t="s">
        <v>7</v>
      </c>
      <c r="G861" s="4" t="s">
        <v>68</v>
      </c>
    </row>
    <row r="862" ht="15.75" hidden="1" customHeight="1">
      <c r="A862" s="65">
        <v>1026.0</v>
      </c>
      <c r="B862" s="2" t="s">
        <v>1539</v>
      </c>
      <c r="C862" s="4" t="s">
        <v>1540</v>
      </c>
      <c r="D862" s="4" t="s">
        <v>31</v>
      </c>
      <c r="E862" s="4" t="s">
        <v>18</v>
      </c>
      <c r="F862" s="4" t="s">
        <v>18</v>
      </c>
      <c r="G862" s="4" t="s">
        <v>27</v>
      </c>
    </row>
    <row r="863" ht="15.75" hidden="1" customHeight="1">
      <c r="A863" s="65">
        <v>1135.0</v>
      </c>
      <c r="B863" s="2" t="s">
        <v>1596</v>
      </c>
      <c r="C863" s="4" t="s">
        <v>1597</v>
      </c>
      <c r="D863" s="4" t="s">
        <v>111</v>
      </c>
      <c r="E863" s="4" t="s">
        <v>18</v>
      </c>
      <c r="F863" s="4" t="s">
        <v>18</v>
      </c>
      <c r="G863" s="4" t="s">
        <v>24</v>
      </c>
    </row>
    <row r="864" ht="15.75" hidden="1" customHeight="1">
      <c r="A864" s="65">
        <v>999.0</v>
      </c>
      <c r="B864" s="2" t="s">
        <v>158</v>
      </c>
      <c r="C864" s="4" t="s">
        <v>159</v>
      </c>
      <c r="D864" s="4" t="s">
        <v>31</v>
      </c>
      <c r="E864" s="4" t="s">
        <v>18</v>
      </c>
      <c r="F864" s="4" t="s">
        <v>18</v>
      </c>
      <c r="G864" s="4" t="s">
        <v>27</v>
      </c>
    </row>
    <row r="865" ht="15.75" hidden="1" customHeight="1">
      <c r="A865" s="65">
        <v>1111.0</v>
      </c>
      <c r="B865" s="2" t="s">
        <v>1600</v>
      </c>
      <c r="C865" s="4" t="s">
        <v>1601</v>
      </c>
      <c r="D865" s="4" t="s">
        <v>111</v>
      </c>
      <c r="E865" s="4" t="s">
        <v>18</v>
      </c>
      <c r="F865" s="4" t="s">
        <v>18</v>
      </c>
      <c r="G865" s="4" t="s">
        <v>127</v>
      </c>
    </row>
    <row r="866" ht="15.75" hidden="1" customHeight="1">
      <c r="A866" s="65">
        <v>905.0</v>
      </c>
      <c r="B866" s="2" t="s">
        <v>1420</v>
      </c>
      <c r="C866" s="4" t="s">
        <v>1421</v>
      </c>
      <c r="D866" s="4" t="s">
        <v>31</v>
      </c>
      <c r="E866" s="4" t="s">
        <v>18</v>
      </c>
      <c r="F866" s="4" t="s">
        <v>18</v>
      </c>
      <c r="G866" s="4" t="s">
        <v>24</v>
      </c>
    </row>
    <row r="867" ht="15.75" hidden="1" customHeight="1">
      <c r="A867" s="65">
        <v>1003.0</v>
      </c>
      <c r="B867" s="2" t="s">
        <v>1111</v>
      </c>
      <c r="C867" s="4" t="s">
        <v>1112</v>
      </c>
      <c r="D867" s="4" t="s">
        <v>31</v>
      </c>
      <c r="E867" s="4" t="s">
        <v>18</v>
      </c>
      <c r="F867" s="4" t="s">
        <v>18</v>
      </c>
      <c r="G867" s="4" t="s">
        <v>27</v>
      </c>
    </row>
    <row r="868" ht="15.75" hidden="1" customHeight="1">
      <c r="A868" s="65">
        <v>944.0</v>
      </c>
      <c r="B868" s="2" t="s">
        <v>1455</v>
      </c>
      <c r="C868" s="4" t="s">
        <v>829</v>
      </c>
      <c r="D868" s="4" t="s">
        <v>31</v>
      </c>
      <c r="E868" s="4" t="s">
        <v>7</v>
      </c>
      <c r="F868" s="4" t="s">
        <v>7</v>
      </c>
      <c r="G868" s="4"/>
    </row>
    <row r="869" ht="15.75" hidden="1" customHeight="1">
      <c r="A869" s="65">
        <v>1007.0</v>
      </c>
      <c r="B869" s="2" t="s">
        <v>514</v>
      </c>
      <c r="C869" s="4" t="s">
        <v>80</v>
      </c>
      <c r="D869" s="4" t="s">
        <v>32</v>
      </c>
      <c r="E869" s="4" t="s">
        <v>18</v>
      </c>
      <c r="F869" s="4" t="s">
        <v>18</v>
      </c>
      <c r="G869" s="4" t="s">
        <v>27</v>
      </c>
    </row>
    <row r="870" ht="15.75" hidden="1" customHeight="1">
      <c r="A870" s="65">
        <v>1021.0</v>
      </c>
      <c r="B870" s="2" t="s">
        <v>1536</v>
      </c>
      <c r="C870" s="4" t="s">
        <v>829</v>
      </c>
      <c r="D870" s="4" t="s">
        <v>111</v>
      </c>
      <c r="E870" s="4" t="s">
        <v>18</v>
      </c>
      <c r="F870" s="4" t="s">
        <v>18</v>
      </c>
      <c r="G870" s="4" t="s">
        <v>27</v>
      </c>
    </row>
    <row r="871" ht="15.75" hidden="1" customHeight="1">
      <c r="A871" s="65">
        <v>1009.0</v>
      </c>
      <c r="B871" s="2" t="s">
        <v>226</v>
      </c>
      <c r="C871" s="4" t="s">
        <v>72</v>
      </c>
      <c r="D871" s="4" t="s">
        <v>31</v>
      </c>
      <c r="E871" s="4" t="s">
        <v>18</v>
      </c>
      <c r="F871" s="4" t="s">
        <v>18</v>
      </c>
      <c r="G871" s="4" t="s">
        <v>27</v>
      </c>
    </row>
    <row r="872" ht="15.75" hidden="1" customHeight="1">
      <c r="A872" s="65">
        <v>1010.0</v>
      </c>
      <c r="B872" s="2" t="s">
        <v>339</v>
      </c>
      <c r="C872" s="4" t="s">
        <v>340</v>
      </c>
      <c r="D872" s="4" t="s">
        <v>31</v>
      </c>
      <c r="E872" s="4" t="s">
        <v>18</v>
      </c>
      <c r="F872" s="4" t="s">
        <v>18</v>
      </c>
      <c r="G872" s="4" t="s">
        <v>27</v>
      </c>
    </row>
    <row r="873" ht="15.75" hidden="1" customHeight="1">
      <c r="A873" s="65">
        <v>1011.0</v>
      </c>
      <c r="B873" s="2" t="s">
        <v>471</v>
      </c>
      <c r="C873" s="4" t="s">
        <v>185</v>
      </c>
      <c r="D873" s="4" t="s">
        <v>31</v>
      </c>
      <c r="E873" s="4" t="s">
        <v>18</v>
      </c>
      <c r="F873" s="4" t="s">
        <v>19</v>
      </c>
      <c r="G873" s="4" t="s">
        <v>24</v>
      </c>
    </row>
    <row r="874" ht="15.75" hidden="1" customHeight="1">
      <c r="A874" s="65">
        <v>1023.0</v>
      </c>
      <c r="B874" s="2" t="s">
        <v>1536</v>
      </c>
      <c r="C874" s="4" t="s">
        <v>829</v>
      </c>
      <c r="D874" s="4" t="s">
        <v>111</v>
      </c>
      <c r="E874" s="4" t="s">
        <v>18</v>
      </c>
      <c r="F874" s="4" t="s">
        <v>18</v>
      </c>
      <c r="G874" s="4" t="s">
        <v>27</v>
      </c>
    </row>
    <row r="875" ht="15.75" hidden="1" customHeight="1">
      <c r="A875" s="65">
        <v>431.0</v>
      </c>
      <c r="B875" s="2" t="s">
        <v>828</v>
      </c>
      <c r="C875" s="4" t="s">
        <v>829</v>
      </c>
      <c r="D875" s="4" t="s">
        <v>111</v>
      </c>
      <c r="E875" s="4" t="s">
        <v>18</v>
      </c>
      <c r="F875" s="4" t="s">
        <v>18</v>
      </c>
      <c r="G875" s="4" t="s">
        <v>27</v>
      </c>
    </row>
    <row r="876" ht="15.75" hidden="1" customHeight="1">
      <c r="A876" s="65">
        <v>1014.0</v>
      </c>
      <c r="B876" s="2" t="s">
        <v>660</v>
      </c>
      <c r="C876" s="4" t="s">
        <v>159</v>
      </c>
      <c r="D876" s="4" t="s">
        <v>31</v>
      </c>
      <c r="E876" s="4" t="s">
        <v>18</v>
      </c>
      <c r="F876" s="4" t="s">
        <v>18</v>
      </c>
      <c r="G876" s="4" t="s">
        <v>27</v>
      </c>
    </row>
    <row r="877" ht="15.75" hidden="1" customHeight="1">
      <c r="A877" s="65">
        <v>1015.0</v>
      </c>
      <c r="B877" s="2" t="s">
        <v>103</v>
      </c>
      <c r="C877" s="4" t="s">
        <v>104</v>
      </c>
      <c r="D877" s="4" t="s">
        <v>31</v>
      </c>
      <c r="E877" s="4" t="s">
        <v>18</v>
      </c>
      <c r="F877" s="4" t="s">
        <v>18</v>
      </c>
      <c r="G877" s="4" t="s">
        <v>24</v>
      </c>
    </row>
    <row r="878" ht="15.75" hidden="1" customHeight="1">
      <c r="A878" s="65">
        <v>1016.0</v>
      </c>
      <c r="B878" s="2" t="s">
        <v>162</v>
      </c>
      <c r="C878" s="4" t="s">
        <v>163</v>
      </c>
      <c r="D878" s="4" t="s">
        <v>31</v>
      </c>
      <c r="E878" s="4" t="s">
        <v>18</v>
      </c>
      <c r="F878" s="4" t="s">
        <v>18</v>
      </c>
      <c r="G878" s="4" t="s">
        <v>27</v>
      </c>
    </row>
    <row r="879" ht="15.75" hidden="1" customHeight="1">
      <c r="A879" s="65">
        <v>1017.0</v>
      </c>
      <c r="B879" s="2" t="s">
        <v>560</v>
      </c>
      <c r="C879" s="4" t="s">
        <v>163</v>
      </c>
      <c r="D879" s="4" t="s">
        <v>31</v>
      </c>
      <c r="E879" s="4" t="s">
        <v>18</v>
      </c>
      <c r="F879" s="4" t="s">
        <v>18</v>
      </c>
      <c r="G879" s="4" t="s">
        <v>27</v>
      </c>
    </row>
    <row r="880" ht="15.75" hidden="1" customHeight="1">
      <c r="A880" s="65">
        <v>1121.0</v>
      </c>
      <c r="B880" s="2" t="s">
        <v>1613</v>
      </c>
      <c r="C880" s="4" t="s">
        <v>829</v>
      </c>
      <c r="D880" s="4" t="s">
        <v>31</v>
      </c>
      <c r="E880" s="4" t="s">
        <v>18</v>
      </c>
      <c r="F880" s="4" t="s">
        <v>18</v>
      </c>
      <c r="G880" s="4" t="s">
        <v>27</v>
      </c>
    </row>
    <row r="881" ht="15.75" hidden="1" customHeight="1">
      <c r="A881" s="65">
        <v>1019.0</v>
      </c>
      <c r="B881" s="2" t="s">
        <v>1549</v>
      </c>
      <c r="C881" s="4" t="s">
        <v>163</v>
      </c>
      <c r="D881" s="4" t="s">
        <v>31</v>
      </c>
      <c r="E881" s="4" t="s">
        <v>18</v>
      </c>
      <c r="F881" s="4" t="s">
        <v>18</v>
      </c>
      <c r="G881" s="4" t="s">
        <v>27</v>
      </c>
    </row>
    <row r="882" ht="15.75" hidden="1" customHeight="1">
      <c r="A882" s="65">
        <v>1020.0</v>
      </c>
      <c r="B882" s="2" t="s">
        <v>1550</v>
      </c>
      <c r="C882" s="4" t="s">
        <v>163</v>
      </c>
      <c r="D882" s="4" t="s">
        <v>31</v>
      </c>
      <c r="E882" s="4" t="s">
        <v>18</v>
      </c>
      <c r="F882" s="4" t="s">
        <v>18</v>
      </c>
      <c r="G882" s="4" t="s">
        <v>27</v>
      </c>
    </row>
    <row r="883" ht="15.75" hidden="1" customHeight="1">
      <c r="A883" s="65">
        <v>1133.0</v>
      </c>
      <c r="B883" s="2" t="s">
        <v>1617</v>
      </c>
      <c r="C883" s="4" t="s">
        <v>470</v>
      </c>
      <c r="D883" s="4" t="s">
        <v>111</v>
      </c>
      <c r="E883" s="4" t="s">
        <v>18</v>
      </c>
      <c r="F883" s="4" t="s">
        <v>18</v>
      </c>
      <c r="G883" s="4" t="s">
        <v>27</v>
      </c>
    </row>
    <row r="884" ht="15.75" hidden="1" customHeight="1">
      <c r="A884" s="65">
        <v>158.0</v>
      </c>
      <c r="B884" s="2" t="s">
        <v>469</v>
      </c>
      <c r="C884" s="4" t="s">
        <v>470</v>
      </c>
      <c r="D884" s="4" t="s">
        <v>111</v>
      </c>
      <c r="E884" s="4" t="s">
        <v>18</v>
      </c>
      <c r="F884" s="4" t="s">
        <v>18</v>
      </c>
      <c r="G884" s="4" t="s">
        <v>24</v>
      </c>
    </row>
    <row r="885" ht="15.75" hidden="1" customHeight="1">
      <c r="A885" s="65">
        <v>231.0</v>
      </c>
      <c r="B885" s="2" t="s">
        <v>469</v>
      </c>
      <c r="C885" s="4" t="s">
        <v>470</v>
      </c>
      <c r="D885" s="4" t="s">
        <v>111</v>
      </c>
      <c r="E885" s="4" t="s">
        <v>7</v>
      </c>
      <c r="F885" s="4" t="s">
        <v>7</v>
      </c>
      <c r="G885" s="4" t="s">
        <v>27</v>
      </c>
    </row>
    <row r="886" ht="15.75" hidden="1" customHeight="1">
      <c r="A886" s="65">
        <v>1025.0</v>
      </c>
      <c r="B886" s="2" t="s">
        <v>250</v>
      </c>
      <c r="C886" s="4" t="s">
        <v>61</v>
      </c>
      <c r="D886" s="4" t="s">
        <v>31</v>
      </c>
      <c r="E886" s="4" t="s">
        <v>18</v>
      </c>
      <c r="F886" s="4" t="s">
        <v>18</v>
      </c>
      <c r="G886" s="4" t="s">
        <v>68</v>
      </c>
    </row>
    <row r="887" ht="15.75" customHeight="1">
      <c r="A887" s="65">
        <v>954.0</v>
      </c>
      <c r="B887" s="2" t="s">
        <v>1463</v>
      </c>
      <c r="C887" s="4" t="s">
        <v>1464</v>
      </c>
      <c r="D887" s="4" t="s">
        <v>35</v>
      </c>
      <c r="E887" s="4" t="s">
        <v>18</v>
      </c>
      <c r="F887" s="4" t="s">
        <v>18</v>
      </c>
      <c r="G887" s="4" t="s">
        <v>27</v>
      </c>
    </row>
    <row r="888" ht="15.75" customHeight="1">
      <c r="A888" s="65">
        <v>943.0</v>
      </c>
      <c r="B888" s="2" t="s">
        <v>1450</v>
      </c>
      <c r="C888" s="4" t="s">
        <v>1452</v>
      </c>
      <c r="D888" s="4" t="s">
        <v>35</v>
      </c>
      <c r="E888" s="4" t="s">
        <v>18</v>
      </c>
      <c r="F888" s="4" t="s">
        <v>18</v>
      </c>
      <c r="G888" s="4" t="s">
        <v>27</v>
      </c>
    </row>
    <row r="889" ht="15.75" hidden="1" customHeight="1">
      <c r="A889" s="65">
        <v>1028.0</v>
      </c>
      <c r="B889" s="2" t="s">
        <v>644</v>
      </c>
      <c r="C889" s="4" t="s">
        <v>238</v>
      </c>
      <c r="D889" s="4" t="s">
        <v>31</v>
      </c>
      <c r="E889" s="4" t="s">
        <v>18</v>
      </c>
      <c r="F889" s="4" t="s">
        <v>18</v>
      </c>
      <c r="G889" s="4" t="s">
        <v>27</v>
      </c>
    </row>
    <row r="890" ht="15.75" hidden="1" customHeight="1">
      <c r="A890" s="65">
        <v>1030.0</v>
      </c>
      <c r="B890" s="2" t="s">
        <v>644</v>
      </c>
      <c r="C890" s="4" t="s">
        <v>238</v>
      </c>
      <c r="D890" s="4" t="s">
        <v>31</v>
      </c>
      <c r="E890" s="4" t="s">
        <v>18</v>
      </c>
      <c r="F890" s="4" t="s">
        <v>18</v>
      </c>
      <c r="G890" s="4" t="s">
        <v>27</v>
      </c>
    </row>
    <row r="891" ht="15.75" hidden="1" customHeight="1">
      <c r="A891" s="65">
        <v>968.0</v>
      </c>
      <c r="B891" s="2" t="s">
        <v>1474</v>
      </c>
      <c r="C891" s="4" t="s">
        <v>1475</v>
      </c>
      <c r="D891" s="4" t="s">
        <v>111</v>
      </c>
      <c r="E891" s="4" t="s">
        <v>18</v>
      </c>
      <c r="F891" s="4" t="s">
        <v>18</v>
      </c>
      <c r="G891" s="4" t="s">
        <v>27</v>
      </c>
    </row>
    <row r="892" ht="15.75" hidden="1" customHeight="1">
      <c r="A892" s="65">
        <v>1032.0</v>
      </c>
      <c r="B892" s="2" t="s">
        <v>840</v>
      </c>
      <c r="C892" s="4" t="s">
        <v>255</v>
      </c>
      <c r="D892" s="4" t="s">
        <v>111</v>
      </c>
      <c r="E892" s="4" t="s">
        <v>18</v>
      </c>
      <c r="F892" s="4" t="s">
        <v>18</v>
      </c>
      <c r="G892" s="4" t="s">
        <v>27</v>
      </c>
    </row>
    <row r="893" ht="15.75" hidden="1" customHeight="1">
      <c r="A893" s="65">
        <v>1033.0</v>
      </c>
      <c r="B893" s="2" t="s">
        <v>840</v>
      </c>
      <c r="C893" s="4" t="s">
        <v>255</v>
      </c>
      <c r="D893" s="4" t="s">
        <v>111</v>
      </c>
      <c r="E893" s="4" t="s">
        <v>18</v>
      </c>
      <c r="F893" s="4" t="s">
        <v>18</v>
      </c>
      <c r="G893" s="4" t="s">
        <v>27</v>
      </c>
    </row>
    <row r="894" ht="15.75" hidden="1" customHeight="1">
      <c r="A894" s="65">
        <v>439.0</v>
      </c>
      <c r="B894" s="2" t="s">
        <v>844</v>
      </c>
      <c r="C894" s="4" t="s">
        <v>793</v>
      </c>
      <c r="D894" s="4" t="s">
        <v>31</v>
      </c>
      <c r="E894" s="4" t="s">
        <v>18</v>
      </c>
      <c r="F894" s="4" t="s">
        <v>18</v>
      </c>
      <c r="G894" s="4" t="s">
        <v>127</v>
      </c>
    </row>
    <row r="895" ht="15.75" hidden="1" customHeight="1">
      <c r="A895" s="65">
        <v>1035.0</v>
      </c>
      <c r="B895" s="2" t="s">
        <v>1319</v>
      </c>
      <c r="C895" s="4" t="s">
        <v>55</v>
      </c>
      <c r="D895" s="4" t="s">
        <v>111</v>
      </c>
      <c r="E895" s="4" t="s">
        <v>18</v>
      </c>
      <c r="F895" s="4" t="s">
        <v>18</v>
      </c>
      <c r="G895" s="4" t="s">
        <v>27</v>
      </c>
    </row>
    <row r="896" ht="15.75" hidden="1" customHeight="1">
      <c r="A896" s="65">
        <v>1036.0</v>
      </c>
      <c r="B896" s="2" t="s">
        <v>103</v>
      </c>
      <c r="C896" s="4" t="s">
        <v>104</v>
      </c>
      <c r="D896" s="4" t="s">
        <v>31</v>
      </c>
      <c r="E896" s="4" t="s">
        <v>18</v>
      </c>
      <c r="F896" s="4" t="s">
        <v>18</v>
      </c>
      <c r="G896" s="4" t="s">
        <v>27</v>
      </c>
    </row>
    <row r="897" ht="15.75" hidden="1" customHeight="1">
      <c r="A897" s="65">
        <v>1037.0</v>
      </c>
      <c r="B897" s="2" t="s">
        <v>1210</v>
      </c>
      <c r="C897" s="4" t="s">
        <v>238</v>
      </c>
      <c r="D897" s="4" t="s">
        <v>111</v>
      </c>
      <c r="E897" s="4" t="s">
        <v>18</v>
      </c>
      <c r="F897" s="4" t="s">
        <v>18</v>
      </c>
      <c r="G897" s="4" t="s">
        <v>27</v>
      </c>
    </row>
    <row r="898" ht="15.75" hidden="1" customHeight="1">
      <c r="A898" s="30">
        <v>409.0</v>
      </c>
      <c r="B898" s="2" t="s">
        <v>792</v>
      </c>
      <c r="C898" s="4" t="s">
        <v>793</v>
      </c>
      <c r="D898" s="4" t="s">
        <v>31</v>
      </c>
      <c r="E898" s="4" t="s">
        <v>18</v>
      </c>
      <c r="F898" s="4" t="s">
        <v>18</v>
      </c>
      <c r="G898" s="4" t="s">
        <v>27</v>
      </c>
    </row>
    <row r="899" ht="15.75" hidden="1" customHeight="1">
      <c r="A899" s="65">
        <v>221.0</v>
      </c>
      <c r="B899" s="2" t="s">
        <v>568</v>
      </c>
      <c r="C899" s="4" t="s">
        <v>569</v>
      </c>
      <c r="D899" s="4" t="s">
        <v>31</v>
      </c>
      <c r="E899" s="4" t="s">
        <v>18</v>
      </c>
      <c r="F899" s="4" t="s">
        <v>18</v>
      </c>
      <c r="G899" s="4" t="s">
        <v>68</v>
      </c>
    </row>
    <row r="900" ht="15.75" hidden="1" customHeight="1">
      <c r="A900" s="65">
        <v>109.0</v>
      </c>
      <c r="B900" s="2" t="s">
        <v>330</v>
      </c>
      <c r="C900" s="4" t="s">
        <v>331</v>
      </c>
      <c r="D900" s="4" t="s">
        <v>111</v>
      </c>
      <c r="E900" s="4" t="s">
        <v>18</v>
      </c>
      <c r="F900" s="4" t="s">
        <v>18</v>
      </c>
      <c r="G900" s="4" t="s">
        <v>127</v>
      </c>
    </row>
    <row r="901" ht="15.75" hidden="1" customHeight="1">
      <c r="A901" s="65">
        <v>240.0</v>
      </c>
      <c r="B901" s="2" t="s">
        <v>330</v>
      </c>
      <c r="C901" s="4" t="s">
        <v>331</v>
      </c>
      <c r="D901" s="4" t="s">
        <v>31</v>
      </c>
      <c r="E901" s="4" t="s">
        <v>18</v>
      </c>
      <c r="F901" s="4" t="s">
        <v>18</v>
      </c>
      <c r="G901" s="4" t="s">
        <v>127</v>
      </c>
    </row>
    <row r="902" ht="15.75" hidden="1" customHeight="1">
      <c r="A902" s="65">
        <v>1044.0</v>
      </c>
      <c r="B902" s="2" t="s">
        <v>1309</v>
      </c>
      <c r="C902" s="4" t="s">
        <v>1212</v>
      </c>
      <c r="D902" s="4" t="s">
        <v>31</v>
      </c>
      <c r="E902" s="4" t="s">
        <v>18</v>
      </c>
      <c r="F902" s="4" t="s">
        <v>18</v>
      </c>
      <c r="G902" s="4" t="s">
        <v>68</v>
      </c>
    </row>
    <row r="903" ht="15.75" hidden="1" customHeight="1">
      <c r="A903" s="65">
        <v>1045.0</v>
      </c>
      <c r="B903" s="2" t="s">
        <v>459</v>
      </c>
      <c r="C903" s="4" t="s">
        <v>117</v>
      </c>
      <c r="D903" s="4" t="s">
        <v>31</v>
      </c>
      <c r="E903" s="4" t="s">
        <v>18</v>
      </c>
      <c r="F903" s="4" t="s">
        <v>18</v>
      </c>
      <c r="G903" s="4" t="s">
        <v>68</v>
      </c>
    </row>
    <row r="904" ht="15.75" hidden="1" customHeight="1">
      <c r="A904" s="65">
        <v>316.0</v>
      </c>
      <c r="B904" s="2" t="s">
        <v>330</v>
      </c>
      <c r="C904" s="4" t="s">
        <v>331</v>
      </c>
      <c r="D904" s="4" t="s">
        <v>31</v>
      </c>
      <c r="E904" s="4" t="s">
        <v>18</v>
      </c>
      <c r="F904" s="4" t="s">
        <v>18</v>
      </c>
      <c r="G904" s="4" t="s">
        <v>27</v>
      </c>
    </row>
    <row r="905" ht="15.75" hidden="1" customHeight="1">
      <c r="A905" s="65">
        <v>1047.0</v>
      </c>
      <c r="B905" s="2" t="s">
        <v>491</v>
      </c>
      <c r="C905" s="4" t="s">
        <v>159</v>
      </c>
      <c r="D905" s="4" t="s">
        <v>31</v>
      </c>
      <c r="E905" s="4" t="s">
        <v>18</v>
      </c>
      <c r="F905" s="4" t="s">
        <v>18</v>
      </c>
      <c r="G905" s="4" t="s">
        <v>27</v>
      </c>
    </row>
    <row r="906" ht="15.75" hidden="1" customHeight="1">
      <c r="A906" s="65">
        <v>1048.0</v>
      </c>
      <c r="B906" s="2" t="s">
        <v>327</v>
      </c>
      <c r="C906" s="4" t="s">
        <v>329</v>
      </c>
      <c r="D906" s="4" t="s">
        <v>111</v>
      </c>
      <c r="E906" s="4" t="s">
        <v>18</v>
      </c>
      <c r="F906" s="4" t="s">
        <v>18</v>
      </c>
      <c r="G906" s="4" t="s">
        <v>27</v>
      </c>
    </row>
    <row r="907" ht="15.75" hidden="1" customHeight="1">
      <c r="A907" s="65">
        <v>348.0</v>
      </c>
      <c r="B907" s="2" t="s">
        <v>330</v>
      </c>
      <c r="C907" s="4" t="s">
        <v>331</v>
      </c>
      <c r="D907" s="4" t="s">
        <v>111</v>
      </c>
      <c r="E907" s="4" t="s">
        <v>18</v>
      </c>
      <c r="F907" s="4" t="s">
        <v>18</v>
      </c>
      <c r="G907" s="4" t="s">
        <v>27</v>
      </c>
    </row>
    <row r="908" ht="15.75" hidden="1" customHeight="1">
      <c r="A908" s="65">
        <v>420.0</v>
      </c>
      <c r="B908" s="2" t="s">
        <v>807</v>
      </c>
      <c r="C908" s="4" t="s">
        <v>331</v>
      </c>
      <c r="D908" s="4" t="s">
        <v>111</v>
      </c>
      <c r="E908" s="4" t="s">
        <v>18</v>
      </c>
      <c r="F908" s="4" t="s">
        <v>19</v>
      </c>
      <c r="G908" s="4" t="s">
        <v>68</v>
      </c>
    </row>
    <row r="909" ht="15.75" hidden="1" customHeight="1">
      <c r="A909" s="65">
        <v>1088.0</v>
      </c>
      <c r="B909" s="2" t="s">
        <v>330</v>
      </c>
      <c r="C909" s="4" t="s">
        <v>331</v>
      </c>
      <c r="D909" s="4" t="s">
        <v>111</v>
      </c>
      <c r="E909" s="4" t="s">
        <v>18</v>
      </c>
      <c r="F909" s="4" t="s">
        <v>18</v>
      </c>
      <c r="G909" s="4" t="s">
        <v>27</v>
      </c>
    </row>
    <row r="910" ht="15.75" hidden="1" customHeight="1">
      <c r="A910" s="65">
        <v>1052.0</v>
      </c>
      <c r="B910" s="2" t="s">
        <v>346</v>
      </c>
      <c r="C910" s="4" t="s">
        <v>347</v>
      </c>
      <c r="D910" s="4" t="s">
        <v>111</v>
      </c>
      <c r="E910" s="4" t="s">
        <v>18</v>
      </c>
      <c r="F910" s="4" t="s">
        <v>18</v>
      </c>
      <c r="G910" s="4" t="s">
        <v>27</v>
      </c>
    </row>
    <row r="911" ht="15.75" hidden="1" customHeight="1">
      <c r="A911" s="65">
        <v>919.0</v>
      </c>
      <c r="B911" s="2" t="s">
        <v>1431</v>
      </c>
      <c r="C911" s="4" t="s">
        <v>1432</v>
      </c>
      <c r="D911" s="4" t="s">
        <v>31</v>
      </c>
      <c r="E911" s="4" t="s">
        <v>18</v>
      </c>
      <c r="F911" s="4" t="s">
        <v>18</v>
      </c>
      <c r="G911" s="4" t="s">
        <v>27</v>
      </c>
    </row>
    <row r="912" ht="15.75" hidden="1" customHeight="1">
      <c r="A912" s="65">
        <v>1055.0</v>
      </c>
      <c r="B912" s="2" t="s">
        <v>294</v>
      </c>
      <c r="C912" s="4" t="s">
        <v>295</v>
      </c>
      <c r="D912" s="4" t="s">
        <v>31</v>
      </c>
      <c r="E912" s="4" t="s">
        <v>18</v>
      </c>
      <c r="F912" s="4" t="s">
        <v>18</v>
      </c>
      <c r="G912" s="4" t="s">
        <v>27</v>
      </c>
    </row>
    <row r="913" ht="15.75" hidden="1" customHeight="1">
      <c r="A913" s="65">
        <v>167.0</v>
      </c>
      <c r="B913" s="2" t="s">
        <v>484</v>
      </c>
      <c r="C913" s="4" t="s">
        <v>485</v>
      </c>
      <c r="D913" s="4" t="s">
        <v>111</v>
      </c>
      <c r="E913" s="4" t="s">
        <v>18</v>
      </c>
      <c r="F913" s="4" t="s">
        <v>18</v>
      </c>
      <c r="G913" s="4" t="s">
        <v>68</v>
      </c>
    </row>
    <row r="914" ht="15.75" hidden="1" customHeight="1">
      <c r="A914" s="65">
        <v>1039.0</v>
      </c>
      <c r="B914" s="2" t="s">
        <v>1555</v>
      </c>
      <c r="C914" s="4" t="s">
        <v>485</v>
      </c>
      <c r="D914" s="4" t="s">
        <v>31</v>
      </c>
      <c r="E914" s="4" t="s">
        <v>18</v>
      </c>
      <c r="F914" s="4" t="s">
        <v>18</v>
      </c>
      <c r="G914" s="4" t="s">
        <v>24</v>
      </c>
    </row>
    <row r="915" ht="15.75" hidden="1" customHeight="1">
      <c r="A915" s="65">
        <v>1058.0</v>
      </c>
      <c r="B915" s="2" t="s">
        <v>327</v>
      </c>
      <c r="C915" s="4" t="s">
        <v>329</v>
      </c>
      <c r="D915" s="4" t="s">
        <v>111</v>
      </c>
      <c r="E915" s="4" t="s">
        <v>18</v>
      </c>
      <c r="F915" s="4" t="s">
        <v>18</v>
      </c>
      <c r="G915" s="4" t="s">
        <v>27</v>
      </c>
    </row>
    <row r="916" ht="15.75" hidden="1" customHeight="1">
      <c r="A916" s="65">
        <v>1059.0</v>
      </c>
      <c r="B916" s="2" t="s">
        <v>832</v>
      </c>
      <c r="C916" s="4" t="s">
        <v>255</v>
      </c>
      <c r="D916" s="4" t="s">
        <v>111</v>
      </c>
      <c r="E916" s="4" t="s">
        <v>18</v>
      </c>
      <c r="F916" s="4" t="s">
        <v>7</v>
      </c>
      <c r="G916" s="4" t="s">
        <v>24</v>
      </c>
    </row>
    <row r="917" ht="15.75" hidden="1" customHeight="1">
      <c r="A917" s="65">
        <v>1012.0</v>
      </c>
      <c r="B917" s="2" t="s">
        <v>1521</v>
      </c>
      <c r="C917" s="4" t="s">
        <v>589</v>
      </c>
      <c r="D917" s="4" t="s">
        <v>31</v>
      </c>
      <c r="E917" s="4" t="s">
        <v>7</v>
      </c>
      <c r="F917" s="4" t="s">
        <v>7</v>
      </c>
      <c r="G917" s="4"/>
    </row>
    <row r="918" ht="15.75" hidden="1" customHeight="1">
      <c r="A918" s="65">
        <v>241.0</v>
      </c>
      <c r="B918" s="2" t="s">
        <v>588</v>
      </c>
      <c r="C918" s="4" t="s">
        <v>589</v>
      </c>
      <c r="D918" s="4" t="s">
        <v>111</v>
      </c>
      <c r="E918" s="4" t="s">
        <v>18</v>
      </c>
      <c r="F918" s="4" t="s">
        <v>18</v>
      </c>
      <c r="G918" s="4" t="s">
        <v>68</v>
      </c>
    </row>
    <row r="919" ht="15.75" hidden="1" customHeight="1">
      <c r="A919" s="65">
        <v>1062.0</v>
      </c>
      <c r="B919" s="2" t="s">
        <v>684</v>
      </c>
      <c r="C919" s="4" t="s">
        <v>337</v>
      </c>
      <c r="D919" s="4" t="s">
        <v>31</v>
      </c>
      <c r="E919" s="4" t="s">
        <v>18</v>
      </c>
      <c r="F919" s="4" t="s">
        <v>18</v>
      </c>
      <c r="G919" s="4" t="s">
        <v>27</v>
      </c>
    </row>
    <row r="920" ht="15.75" hidden="1" customHeight="1">
      <c r="A920" s="65">
        <v>1063.0</v>
      </c>
      <c r="B920" s="2" t="s">
        <v>1630</v>
      </c>
      <c r="C920" s="4" t="s">
        <v>1112</v>
      </c>
      <c r="D920" s="4" t="s">
        <v>111</v>
      </c>
      <c r="E920" s="4" t="s">
        <v>18</v>
      </c>
      <c r="F920" s="4" t="s">
        <v>18</v>
      </c>
      <c r="G920" s="4" t="s">
        <v>27</v>
      </c>
    </row>
    <row r="921" ht="15.75" hidden="1" customHeight="1">
      <c r="A921" s="65">
        <v>432.0</v>
      </c>
      <c r="B921" s="2" t="s">
        <v>588</v>
      </c>
      <c r="C921" s="4" t="s">
        <v>589</v>
      </c>
      <c r="D921" s="4" t="s">
        <v>111</v>
      </c>
      <c r="E921" s="4" t="s">
        <v>18</v>
      </c>
      <c r="F921" s="4" t="s">
        <v>18</v>
      </c>
      <c r="G921" s="4" t="s">
        <v>24</v>
      </c>
    </row>
    <row r="922" ht="15.75" hidden="1" customHeight="1">
      <c r="A922" s="65">
        <v>1065.0</v>
      </c>
      <c r="B922" s="2" t="s">
        <v>526</v>
      </c>
      <c r="C922" s="4" t="s">
        <v>527</v>
      </c>
      <c r="D922" s="4" t="s">
        <v>31</v>
      </c>
      <c r="E922" s="4" t="s">
        <v>18</v>
      </c>
      <c r="F922" s="4"/>
      <c r="G922" s="4" t="s">
        <v>68</v>
      </c>
    </row>
    <row r="923" ht="15.75" hidden="1" customHeight="1">
      <c r="A923" s="65">
        <v>1066.0</v>
      </c>
      <c r="B923" s="2" t="s">
        <v>62</v>
      </c>
      <c r="C923" s="4" t="s">
        <v>63</v>
      </c>
      <c r="D923" s="4" t="s">
        <v>31</v>
      </c>
      <c r="E923" s="4" t="s">
        <v>7</v>
      </c>
      <c r="F923" s="4" t="s">
        <v>7</v>
      </c>
      <c r="G923" s="4" t="s">
        <v>68</v>
      </c>
    </row>
    <row r="924" ht="15.75" hidden="1" customHeight="1">
      <c r="A924" s="65">
        <v>1067.0</v>
      </c>
      <c r="B924" s="2" t="s">
        <v>1257</v>
      </c>
      <c r="C924" s="4" t="s">
        <v>72</v>
      </c>
      <c r="D924" s="4" t="s">
        <v>31</v>
      </c>
      <c r="E924" s="4"/>
      <c r="F924" s="4" t="s">
        <v>7</v>
      </c>
      <c r="G924" s="4"/>
    </row>
    <row r="925" ht="15.75" hidden="1" customHeight="1">
      <c r="A925" s="65">
        <v>1069.0</v>
      </c>
      <c r="B925" s="2" t="s">
        <v>1117</v>
      </c>
      <c r="C925" s="4" t="s">
        <v>321</v>
      </c>
      <c r="D925" s="4" t="s">
        <v>31</v>
      </c>
      <c r="E925" s="4" t="s">
        <v>18</v>
      </c>
      <c r="F925" s="4" t="s">
        <v>18</v>
      </c>
      <c r="G925" s="4" t="s">
        <v>27</v>
      </c>
    </row>
    <row r="926" ht="15.75" hidden="1" customHeight="1">
      <c r="A926" s="65">
        <v>1070.0</v>
      </c>
      <c r="B926" s="2" t="s">
        <v>1117</v>
      </c>
      <c r="C926" s="4" t="s">
        <v>321</v>
      </c>
      <c r="D926" s="4" t="s">
        <v>31</v>
      </c>
      <c r="E926" s="4" t="s">
        <v>18</v>
      </c>
      <c r="F926" s="4" t="s">
        <v>18</v>
      </c>
      <c r="G926" s="4" t="s">
        <v>27</v>
      </c>
    </row>
    <row r="927" ht="15.75" hidden="1" customHeight="1">
      <c r="A927" s="65">
        <v>1041.0</v>
      </c>
      <c r="B927" s="2" t="s">
        <v>588</v>
      </c>
      <c r="C927" s="4" t="s">
        <v>589</v>
      </c>
      <c r="D927" s="4" t="s">
        <v>111</v>
      </c>
      <c r="E927" s="4" t="s">
        <v>18</v>
      </c>
      <c r="F927" s="4" t="s">
        <v>18</v>
      </c>
      <c r="G927" s="4" t="s">
        <v>27</v>
      </c>
    </row>
    <row r="928" ht="15.75" hidden="1" customHeight="1">
      <c r="A928" s="65">
        <v>1072.0</v>
      </c>
      <c r="B928" s="2" t="s">
        <v>1637</v>
      </c>
      <c r="C928" s="4" t="s">
        <v>559</v>
      </c>
      <c r="D928" s="4" t="s">
        <v>31</v>
      </c>
      <c r="E928" s="4" t="s">
        <v>18</v>
      </c>
      <c r="F928" s="4" t="s">
        <v>7</v>
      </c>
      <c r="G928" s="4" t="s">
        <v>27</v>
      </c>
    </row>
    <row r="929" ht="15.75" hidden="1" customHeight="1">
      <c r="A929" s="65">
        <v>1073.0</v>
      </c>
      <c r="B929" s="2" t="s">
        <v>785</v>
      </c>
      <c r="C929" s="4" t="s">
        <v>787</v>
      </c>
      <c r="D929" s="4" t="s">
        <v>32</v>
      </c>
      <c r="E929" s="4" t="s">
        <v>18</v>
      </c>
      <c r="F929" s="4" t="s">
        <v>18</v>
      </c>
      <c r="G929" s="4" t="s">
        <v>68</v>
      </c>
    </row>
    <row r="930" ht="15.75" hidden="1" customHeight="1">
      <c r="A930" s="65">
        <v>1042.0</v>
      </c>
      <c r="B930" s="2" t="s">
        <v>588</v>
      </c>
      <c r="C930" s="4" t="s">
        <v>589</v>
      </c>
      <c r="D930" s="4" t="s">
        <v>111</v>
      </c>
      <c r="E930" s="4" t="s">
        <v>18</v>
      </c>
      <c r="F930" s="4" t="s">
        <v>18</v>
      </c>
      <c r="G930" s="4" t="s">
        <v>27</v>
      </c>
    </row>
    <row r="931" ht="15.75" hidden="1" customHeight="1">
      <c r="A931" s="65">
        <v>1075.0</v>
      </c>
      <c r="B931" s="2" t="s">
        <v>1637</v>
      </c>
      <c r="C931" s="4" t="s">
        <v>559</v>
      </c>
      <c r="D931" s="4" t="s">
        <v>111</v>
      </c>
      <c r="E931" s="4" t="s">
        <v>18</v>
      </c>
      <c r="F931" s="4" t="s">
        <v>7</v>
      </c>
      <c r="G931" s="4" t="s">
        <v>27</v>
      </c>
    </row>
    <row r="932" ht="15.75" hidden="1" customHeight="1">
      <c r="A932" s="65">
        <v>770.0</v>
      </c>
      <c r="B932" s="2" t="s">
        <v>1276</v>
      </c>
      <c r="C932" s="4" t="s">
        <v>1277</v>
      </c>
      <c r="D932" s="4" t="s">
        <v>31</v>
      </c>
      <c r="E932" s="4" t="s">
        <v>18</v>
      </c>
      <c r="F932" s="4" t="s">
        <v>18</v>
      </c>
      <c r="G932" s="4" t="s">
        <v>27</v>
      </c>
    </row>
    <row r="933" ht="15.75" hidden="1" customHeight="1">
      <c r="A933" s="65">
        <v>1077.0</v>
      </c>
      <c r="B933" s="2" t="s">
        <v>966</v>
      </c>
      <c r="C933" s="4" t="s">
        <v>72</v>
      </c>
      <c r="D933" s="4" t="s">
        <v>31</v>
      </c>
      <c r="E933" s="4" t="s">
        <v>18</v>
      </c>
      <c r="F933" s="4" t="s">
        <v>18</v>
      </c>
      <c r="G933" s="4" t="s">
        <v>27</v>
      </c>
    </row>
    <row r="934" ht="15.75" hidden="1" customHeight="1">
      <c r="A934" s="65">
        <v>1078.0</v>
      </c>
      <c r="B934" s="2" t="s">
        <v>1579</v>
      </c>
      <c r="C934" s="4" t="s">
        <v>255</v>
      </c>
      <c r="D934" s="4" t="s">
        <v>111</v>
      </c>
      <c r="E934" s="4" t="s">
        <v>18</v>
      </c>
      <c r="F934" s="4" t="s">
        <v>18</v>
      </c>
      <c r="G934" s="4" t="s">
        <v>27</v>
      </c>
    </row>
    <row r="935" ht="15.75" hidden="1" customHeight="1">
      <c r="A935" s="65">
        <v>150.0</v>
      </c>
      <c r="B935" s="2" t="s">
        <v>456</v>
      </c>
      <c r="C935" s="4" t="s">
        <v>1573</v>
      </c>
      <c r="D935" s="4" t="s">
        <v>31</v>
      </c>
      <c r="E935" s="4" t="s">
        <v>18</v>
      </c>
      <c r="F935" s="4" t="s">
        <v>18</v>
      </c>
      <c r="G935" s="4" t="s">
        <v>68</v>
      </c>
    </row>
    <row r="936" ht="15.75" hidden="1" customHeight="1">
      <c r="A936" s="65">
        <v>1080.0</v>
      </c>
      <c r="B936" s="2" t="s">
        <v>252</v>
      </c>
      <c r="C936" s="4" t="s">
        <v>61</v>
      </c>
      <c r="D936" s="4" t="s">
        <v>31</v>
      </c>
      <c r="E936" s="4" t="s">
        <v>18</v>
      </c>
      <c r="F936" s="4" t="s">
        <v>18</v>
      </c>
      <c r="G936" s="4" t="s">
        <v>68</v>
      </c>
    </row>
    <row r="937" ht="15.75" hidden="1" customHeight="1">
      <c r="A937" s="65">
        <v>1081.0</v>
      </c>
      <c r="B937" s="2" t="s">
        <v>564</v>
      </c>
      <c r="C937" s="4" t="s">
        <v>70</v>
      </c>
      <c r="D937" s="4" t="s">
        <v>31</v>
      </c>
      <c r="E937" s="4" t="s">
        <v>18</v>
      </c>
      <c r="F937" s="4" t="s">
        <v>18</v>
      </c>
      <c r="G937" s="4" t="s">
        <v>68</v>
      </c>
    </row>
    <row r="938" ht="15.75" hidden="1" customHeight="1">
      <c r="A938" s="65">
        <v>1082.0</v>
      </c>
      <c r="B938" s="2" t="s">
        <v>351</v>
      </c>
      <c r="C938" s="4" t="s">
        <v>352</v>
      </c>
      <c r="D938" s="4" t="s">
        <v>33</v>
      </c>
      <c r="E938" s="4" t="s">
        <v>18</v>
      </c>
      <c r="F938" s="4" t="s">
        <v>18</v>
      </c>
      <c r="G938" s="4" t="s">
        <v>27</v>
      </c>
    </row>
    <row r="939" ht="15.75" hidden="1" customHeight="1">
      <c r="A939" s="65">
        <v>1083.0</v>
      </c>
      <c r="B939" s="2" t="s">
        <v>346</v>
      </c>
      <c r="C939" s="4" t="s">
        <v>347</v>
      </c>
      <c r="D939" s="4" t="s">
        <v>31</v>
      </c>
      <c r="E939" s="4" t="s">
        <v>18</v>
      </c>
      <c r="F939" s="4" t="s">
        <v>18</v>
      </c>
      <c r="G939" s="4" t="s">
        <v>27</v>
      </c>
    </row>
    <row r="940" ht="15.75" hidden="1" customHeight="1">
      <c r="A940" s="65">
        <v>390.0</v>
      </c>
      <c r="B940" s="2" t="s">
        <v>456</v>
      </c>
      <c r="C940" s="4" t="s">
        <v>1573</v>
      </c>
      <c r="D940" s="4" t="s">
        <v>31</v>
      </c>
      <c r="E940" s="4" t="s">
        <v>18</v>
      </c>
      <c r="F940" s="4" t="s">
        <v>19</v>
      </c>
      <c r="G940" s="4" t="s">
        <v>27</v>
      </c>
    </row>
    <row r="941" ht="15.75" hidden="1" customHeight="1">
      <c r="A941" s="65">
        <v>1085.0</v>
      </c>
      <c r="B941" s="2" t="s">
        <v>641</v>
      </c>
      <c r="C941" s="4" t="s">
        <v>631</v>
      </c>
      <c r="D941" s="4" t="s">
        <v>31</v>
      </c>
      <c r="E941" s="4" t="s">
        <v>18</v>
      </c>
      <c r="F941" s="4" t="s">
        <v>18</v>
      </c>
      <c r="G941" s="4" t="s">
        <v>68</v>
      </c>
    </row>
    <row r="942" ht="15.75" hidden="1" customHeight="1">
      <c r="A942" s="65">
        <v>1086.0</v>
      </c>
      <c r="B942" s="2" t="s">
        <v>158</v>
      </c>
      <c r="C942" s="4" t="s">
        <v>159</v>
      </c>
      <c r="D942" s="4" t="s">
        <v>31</v>
      </c>
      <c r="E942" s="4" t="s">
        <v>7</v>
      </c>
      <c r="F942" s="4" t="s">
        <v>7</v>
      </c>
      <c r="G942" s="4"/>
    </row>
    <row r="943" ht="15.75" hidden="1" customHeight="1">
      <c r="A943" s="65">
        <v>1129.0</v>
      </c>
      <c r="B943" s="2" t="s">
        <v>456</v>
      </c>
      <c r="C943" s="4" t="s">
        <v>1573</v>
      </c>
      <c r="D943" s="4" t="s">
        <v>31</v>
      </c>
      <c r="E943" s="4" t="s">
        <v>18</v>
      </c>
      <c r="F943" s="4" t="s">
        <v>18</v>
      </c>
      <c r="G943" s="4" t="s">
        <v>68</v>
      </c>
    </row>
    <row r="944" ht="15.75" hidden="1" customHeight="1">
      <c r="A944" s="65">
        <v>1061.0</v>
      </c>
      <c r="B944" s="2" t="s">
        <v>1572</v>
      </c>
      <c r="C944" s="4" t="s">
        <v>1573</v>
      </c>
      <c r="D944" s="4" t="s">
        <v>31</v>
      </c>
      <c r="E944" s="4" t="s">
        <v>18</v>
      </c>
      <c r="F944" s="4" t="s">
        <v>18</v>
      </c>
      <c r="G944" s="4" t="s">
        <v>27</v>
      </c>
    </row>
    <row r="945" ht="15.75" hidden="1" customHeight="1">
      <c r="A945" s="65">
        <v>1089.0</v>
      </c>
      <c r="B945" s="2" t="s">
        <v>1178</v>
      </c>
      <c r="C945" s="4" t="s">
        <v>631</v>
      </c>
      <c r="D945" s="4" t="s">
        <v>31</v>
      </c>
      <c r="E945" s="4" t="s">
        <v>18</v>
      </c>
      <c r="F945" s="4" t="s">
        <v>18</v>
      </c>
      <c r="G945" s="4" t="s">
        <v>27</v>
      </c>
    </row>
    <row r="946" ht="15.75" hidden="1" customHeight="1">
      <c r="A946" s="65">
        <v>1090.0</v>
      </c>
      <c r="B946" s="2" t="s">
        <v>642</v>
      </c>
      <c r="C946" s="4" t="s">
        <v>631</v>
      </c>
      <c r="D946" s="4" t="s">
        <v>31</v>
      </c>
      <c r="E946" s="4" t="s">
        <v>18</v>
      </c>
      <c r="F946" s="4" t="s">
        <v>18</v>
      </c>
      <c r="G946" s="4" t="s">
        <v>27</v>
      </c>
    </row>
    <row r="947" ht="15.75" hidden="1" customHeight="1">
      <c r="A947" s="65">
        <v>1091.0</v>
      </c>
      <c r="B947" s="2" t="s">
        <v>1111</v>
      </c>
      <c r="C947" s="4" t="s">
        <v>1112</v>
      </c>
      <c r="D947" s="4" t="s">
        <v>31</v>
      </c>
      <c r="E947" s="4" t="s">
        <v>18</v>
      </c>
      <c r="F947" s="4" t="s">
        <v>18</v>
      </c>
      <c r="G947" s="4" t="s">
        <v>27</v>
      </c>
    </row>
    <row r="948" ht="15.75" hidden="1" customHeight="1">
      <c r="A948" s="65">
        <v>1092.0</v>
      </c>
      <c r="B948" s="2" t="s">
        <v>282</v>
      </c>
      <c r="C948" s="4" t="s">
        <v>283</v>
      </c>
      <c r="D948" s="4" t="s">
        <v>31</v>
      </c>
      <c r="E948" s="4" t="s">
        <v>18</v>
      </c>
      <c r="F948" s="4" t="s">
        <v>18</v>
      </c>
      <c r="G948" s="4"/>
    </row>
    <row r="949" ht="15.75" hidden="1" customHeight="1">
      <c r="A949" s="65">
        <v>301.0</v>
      </c>
      <c r="B949" s="2" t="s">
        <v>667</v>
      </c>
      <c r="C949" s="4" t="s">
        <v>668</v>
      </c>
      <c r="D949" s="4" t="s">
        <v>111</v>
      </c>
      <c r="E949" s="4" t="s">
        <v>18</v>
      </c>
      <c r="F949" s="4" t="s">
        <v>18</v>
      </c>
      <c r="G949" s="4" t="s">
        <v>27</v>
      </c>
    </row>
    <row r="950" ht="15.75" hidden="1" customHeight="1">
      <c r="A950" s="65">
        <v>1094.0</v>
      </c>
      <c r="B950" s="2" t="s">
        <v>409</v>
      </c>
      <c r="C950" s="4" t="s">
        <v>72</v>
      </c>
      <c r="D950" s="4" t="s">
        <v>31</v>
      </c>
      <c r="E950" s="4" t="s">
        <v>18</v>
      </c>
      <c r="F950" s="4" t="s">
        <v>18</v>
      </c>
      <c r="G950" s="4" t="s">
        <v>27</v>
      </c>
    </row>
    <row r="951" ht="15.75" hidden="1" customHeight="1">
      <c r="A951" s="65">
        <v>1096.0</v>
      </c>
      <c r="B951" s="2" t="s">
        <v>278</v>
      </c>
      <c r="C951" s="4" t="s">
        <v>148</v>
      </c>
      <c r="D951" s="4" t="s">
        <v>31</v>
      </c>
      <c r="E951" s="4" t="s">
        <v>7</v>
      </c>
      <c r="F951" s="4" t="s">
        <v>7</v>
      </c>
      <c r="G951" s="4"/>
    </row>
    <row r="952" ht="15.75" hidden="1" customHeight="1">
      <c r="A952" s="65">
        <v>1097.0</v>
      </c>
      <c r="B952" s="2" t="s">
        <v>626</v>
      </c>
      <c r="C952" s="4" t="s">
        <v>232</v>
      </c>
      <c r="D952" s="4" t="s">
        <v>35</v>
      </c>
      <c r="E952" s="4" t="s">
        <v>18</v>
      </c>
      <c r="F952" s="4" t="s">
        <v>18</v>
      </c>
      <c r="G952" s="4" t="s">
        <v>27</v>
      </c>
    </row>
    <row r="953" ht="15.75" hidden="1" customHeight="1">
      <c r="A953" s="65">
        <v>1098.0</v>
      </c>
      <c r="B953" s="2" t="s">
        <v>158</v>
      </c>
      <c r="C953" s="4" t="s">
        <v>159</v>
      </c>
      <c r="D953" s="4" t="s">
        <v>31</v>
      </c>
      <c r="E953" s="4" t="s">
        <v>18</v>
      </c>
      <c r="F953" s="4" t="s">
        <v>18</v>
      </c>
      <c r="G953" s="4" t="s">
        <v>68</v>
      </c>
    </row>
    <row r="954" ht="15.75" hidden="1" customHeight="1">
      <c r="A954" s="65">
        <v>1099.0</v>
      </c>
      <c r="B954" s="2" t="s">
        <v>219</v>
      </c>
      <c r="C954" s="4" t="s">
        <v>104</v>
      </c>
      <c r="D954" s="4" t="s">
        <v>31</v>
      </c>
      <c r="E954" s="4" t="s">
        <v>18</v>
      </c>
      <c r="F954" s="4" t="s">
        <v>7</v>
      </c>
      <c r="G954" s="4" t="s">
        <v>68</v>
      </c>
    </row>
    <row r="955" ht="15.75" hidden="1" customHeight="1">
      <c r="A955" s="65">
        <v>1100.0</v>
      </c>
      <c r="B955" s="2" t="s">
        <v>219</v>
      </c>
      <c r="C955" s="4" t="s">
        <v>104</v>
      </c>
      <c r="D955" s="4" t="s">
        <v>31</v>
      </c>
      <c r="E955" s="4" t="s">
        <v>18</v>
      </c>
      <c r="F955" s="4" t="s">
        <v>7</v>
      </c>
      <c r="G955" s="4" t="s">
        <v>68</v>
      </c>
    </row>
    <row r="956" ht="15.75" hidden="1" customHeight="1">
      <c r="A956" s="65">
        <v>1101.0</v>
      </c>
      <c r="B956" s="2" t="s">
        <v>219</v>
      </c>
      <c r="C956" s="4" t="s">
        <v>104</v>
      </c>
      <c r="D956" s="4" t="s">
        <v>31</v>
      </c>
      <c r="E956" s="4" t="s">
        <v>18</v>
      </c>
      <c r="F956" s="4" t="s">
        <v>7</v>
      </c>
      <c r="G956" s="4" t="s">
        <v>68</v>
      </c>
    </row>
    <row r="957" ht="15.75" hidden="1" customHeight="1">
      <c r="A957" s="65">
        <v>414.0</v>
      </c>
      <c r="B957" s="2" t="s">
        <v>667</v>
      </c>
      <c r="C957" s="4" t="s">
        <v>668</v>
      </c>
      <c r="D957" s="4" t="s">
        <v>111</v>
      </c>
      <c r="E957" s="4" t="s">
        <v>18</v>
      </c>
      <c r="F957" s="4" t="s">
        <v>18</v>
      </c>
      <c r="G957" s="4" t="s">
        <v>27</v>
      </c>
    </row>
    <row r="958" ht="15.75" hidden="1" customHeight="1">
      <c r="A958" s="65">
        <v>1105.0</v>
      </c>
      <c r="B958" s="2" t="s">
        <v>237</v>
      </c>
      <c r="C958" s="4" t="s">
        <v>238</v>
      </c>
      <c r="D958" s="4" t="s">
        <v>31</v>
      </c>
      <c r="E958" s="4" t="s">
        <v>18</v>
      </c>
      <c r="F958" s="4" t="s">
        <v>18</v>
      </c>
      <c r="G958" s="4" t="s">
        <v>68</v>
      </c>
    </row>
    <row r="959" ht="15.75" hidden="1" customHeight="1">
      <c r="A959" s="65">
        <v>491.0</v>
      </c>
      <c r="B959" s="2" t="s">
        <v>934</v>
      </c>
      <c r="C959" s="4" t="s">
        <v>935</v>
      </c>
      <c r="D959" s="4" t="s">
        <v>31</v>
      </c>
      <c r="E959" s="4" t="s">
        <v>18</v>
      </c>
      <c r="F959" s="4" t="s">
        <v>18</v>
      </c>
      <c r="G959" s="4" t="s">
        <v>27</v>
      </c>
    </row>
    <row r="960" ht="15.75" hidden="1" customHeight="1">
      <c r="A960" s="65">
        <v>953.0</v>
      </c>
      <c r="B960" s="2" t="s">
        <v>934</v>
      </c>
      <c r="C960" s="4" t="s">
        <v>935</v>
      </c>
      <c r="D960" s="4" t="s">
        <v>31</v>
      </c>
      <c r="E960" s="4" t="s">
        <v>18</v>
      </c>
      <c r="F960" s="4" t="s">
        <v>18</v>
      </c>
      <c r="G960" s="4" t="s">
        <v>27</v>
      </c>
    </row>
    <row r="961" ht="15.75" hidden="1" customHeight="1">
      <c r="A961" s="65">
        <v>1108.0</v>
      </c>
      <c r="B961" s="2" t="s">
        <v>147</v>
      </c>
      <c r="C961" s="4" t="s">
        <v>148</v>
      </c>
      <c r="D961" s="4" t="s">
        <v>31</v>
      </c>
      <c r="E961" s="4" t="s">
        <v>18</v>
      </c>
      <c r="F961" s="4" t="s">
        <v>18</v>
      </c>
      <c r="G961" s="4" t="s">
        <v>68</v>
      </c>
    </row>
    <row r="962" ht="15.75" hidden="1" customHeight="1">
      <c r="A962" s="65">
        <v>517.0</v>
      </c>
      <c r="B962" s="2" t="s">
        <v>976</v>
      </c>
      <c r="C962" s="4" t="s">
        <v>977</v>
      </c>
      <c r="D962" s="4" t="s">
        <v>111</v>
      </c>
      <c r="E962" s="4" t="s">
        <v>18</v>
      </c>
      <c r="F962" s="4" t="s">
        <v>18</v>
      </c>
      <c r="G962" s="4" t="s">
        <v>27</v>
      </c>
    </row>
    <row r="963" ht="15.75" hidden="1" customHeight="1">
      <c r="A963" s="65">
        <v>1110.0</v>
      </c>
      <c r="B963" s="2" t="s">
        <v>147</v>
      </c>
      <c r="C963" s="4" t="s">
        <v>148</v>
      </c>
      <c r="D963" s="4" t="s">
        <v>31</v>
      </c>
      <c r="E963" s="4" t="s">
        <v>18</v>
      </c>
      <c r="F963" s="4" t="s">
        <v>18</v>
      </c>
      <c r="G963" s="4" t="s">
        <v>27</v>
      </c>
    </row>
    <row r="964" ht="15.75" hidden="1" customHeight="1">
      <c r="A964" s="65">
        <v>983.0</v>
      </c>
      <c r="B964" s="2" t="s">
        <v>1491</v>
      </c>
      <c r="C964" s="4" t="s">
        <v>977</v>
      </c>
      <c r="D964" s="4" t="s">
        <v>31</v>
      </c>
      <c r="E964" s="4" t="s">
        <v>18</v>
      </c>
      <c r="F964" s="4" t="s">
        <v>19</v>
      </c>
      <c r="G964" s="4" t="s">
        <v>68</v>
      </c>
    </row>
    <row r="965" ht="15.75" hidden="1" customHeight="1">
      <c r="A965" s="65">
        <v>1113.0</v>
      </c>
      <c r="B965" s="2" t="s">
        <v>389</v>
      </c>
      <c r="C965" s="4" t="s">
        <v>150</v>
      </c>
      <c r="D965" s="4" t="s">
        <v>31</v>
      </c>
      <c r="E965" s="4" t="s">
        <v>18</v>
      </c>
      <c r="F965" s="4" t="s">
        <v>7</v>
      </c>
      <c r="G965" s="4" t="s">
        <v>68</v>
      </c>
    </row>
    <row r="966" ht="15.75" hidden="1" customHeight="1">
      <c r="A966" s="65">
        <v>536.0</v>
      </c>
      <c r="B966" s="2" t="s">
        <v>1011</v>
      </c>
      <c r="C966" s="4" t="s">
        <v>1012</v>
      </c>
      <c r="D966" s="4" t="s">
        <v>31</v>
      </c>
      <c r="E966" s="4" t="s">
        <v>18</v>
      </c>
      <c r="F966" s="4" t="s">
        <v>18</v>
      </c>
      <c r="G966" s="4" t="s">
        <v>127</v>
      </c>
    </row>
    <row r="967" ht="15.75" hidden="1" customHeight="1">
      <c r="A967" s="65">
        <v>455.0</v>
      </c>
      <c r="B967" s="2" t="s">
        <v>871</v>
      </c>
      <c r="C967" s="4" t="s">
        <v>872</v>
      </c>
      <c r="D967" s="4" t="s">
        <v>31</v>
      </c>
      <c r="E967" s="4" t="s">
        <v>18</v>
      </c>
      <c r="F967" s="4" t="s">
        <v>18</v>
      </c>
      <c r="G967" s="4" t="s">
        <v>24</v>
      </c>
    </row>
    <row r="968" ht="15.75" hidden="1" customHeight="1">
      <c r="A968" s="65">
        <v>1117.0</v>
      </c>
      <c r="B968" s="2" t="s">
        <v>1628</v>
      </c>
      <c r="C968" s="4" t="s">
        <v>527</v>
      </c>
      <c r="D968" s="4" t="s">
        <v>31</v>
      </c>
      <c r="E968" s="4" t="s">
        <v>18</v>
      </c>
      <c r="F968" s="4" t="s">
        <v>18</v>
      </c>
      <c r="G968" s="4" t="s">
        <v>68</v>
      </c>
    </row>
    <row r="969" ht="15.75" hidden="1" customHeight="1">
      <c r="A969" s="65">
        <v>1119.0</v>
      </c>
      <c r="B969" s="2" t="s">
        <v>643</v>
      </c>
      <c r="C969" s="4" t="s">
        <v>163</v>
      </c>
      <c r="D969" s="4" t="s">
        <v>31</v>
      </c>
      <c r="E969" s="4" t="s">
        <v>18</v>
      </c>
      <c r="F969" s="4" t="s">
        <v>18</v>
      </c>
      <c r="G969" s="4" t="s">
        <v>27</v>
      </c>
    </row>
    <row r="970" ht="15.75" hidden="1" customHeight="1">
      <c r="A970" s="65">
        <v>1018.0</v>
      </c>
      <c r="B970" s="2" t="s">
        <v>1531</v>
      </c>
      <c r="C970" s="4" t="s">
        <v>1056</v>
      </c>
      <c r="D970" s="4" t="s">
        <v>31</v>
      </c>
      <c r="E970" s="4" t="s">
        <v>18</v>
      </c>
      <c r="F970" s="4" t="s">
        <v>18</v>
      </c>
      <c r="G970" s="4" t="s">
        <v>27</v>
      </c>
    </row>
    <row r="971" ht="15.75" hidden="1" customHeight="1">
      <c r="A971" s="65">
        <v>802.0</v>
      </c>
      <c r="B971" s="2" t="s">
        <v>1308</v>
      </c>
      <c r="C971" s="4" t="s">
        <v>1056</v>
      </c>
      <c r="D971" s="4" t="s">
        <v>31</v>
      </c>
      <c r="E971" s="4" t="s">
        <v>18</v>
      </c>
      <c r="F971" s="4" t="s">
        <v>18</v>
      </c>
      <c r="G971" s="4" t="s">
        <v>27</v>
      </c>
    </row>
    <row r="972" ht="15.75" hidden="1" customHeight="1">
      <c r="A972" s="65">
        <v>1122.0</v>
      </c>
      <c r="B972" s="2" t="s">
        <v>356</v>
      </c>
      <c r="C972" s="4" t="s">
        <v>61</v>
      </c>
      <c r="D972" s="4" t="s">
        <v>31</v>
      </c>
      <c r="E972" s="4" t="s">
        <v>18</v>
      </c>
      <c r="F972" s="4" t="s">
        <v>18</v>
      </c>
      <c r="G972" s="4" t="s">
        <v>68</v>
      </c>
    </row>
    <row r="973" ht="15.75" hidden="1" customHeight="1">
      <c r="A973" s="65">
        <v>1123.0</v>
      </c>
      <c r="B973" s="2" t="s">
        <v>267</v>
      </c>
      <c r="C973" s="4" t="s">
        <v>172</v>
      </c>
      <c r="D973" s="4" t="s">
        <v>31</v>
      </c>
      <c r="E973" s="4" t="s">
        <v>18</v>
      </c>
      <c r="F973" s="4" t="s">
        <v>18</v>
      </c>
      <c r="G973" s="4" t="s">
        <v>27</v>
      </c>
    </row>
    <row r="974" ht="15.75" hidden="1" customHeight="1">
      <c r="A974" s="65">
        <v>568.0</v>
      </c>
      <c r="B974" s="2" t="s">
        <v>1055</v>
      </c>
      <c r="C974" s="4" t="s">
        <v>1056</v>
      </c>
      <c r="D974" s="4" t="s">
        <v>31</v>
      </c>
      <c r="E974" s="4" t="s">
        <v>18</v>
      </c>
      <c r="F974" s="4" t="s">
        <v>19</v>
      </c>
      <c r="G974" s="4" t="s">
        <v>27</v>
      </c>
    </row>
    <row r="975" ht="15.75" hidden="1" customHeight="1">
      <c r="A975" s="65">
        <v>1125.0</v>
      </c>
      <c r="B975" s="2" t="s">
        <v>267</v>
      </c>
      <c r="C975" s="4" t="s">
        <v>172</v>
      </c>
      <c r="D975" s="4" t="s">
        <v>31</v>
      </c>
      <c r="E975" s="4" t="s">
        <v>18</v>
      </c>
      <c r="F975" s="4" t="s">
        <v>18</v>
      </c>
      <c r="G975" s="4" t="s">
        <v>27</v>
      </c>
    </row>
    <row r="976" ht="15.75" hidden="1" customHeight="1">
      <c r="A976" s="65">
        <v>1126.0</v>
      </c>
      <c r="B976" s="2" t="s">
        <v>149</v>
      </c>
      <c r="C976" s="4" t="s">
        <v>150</v>
      </c>
      <c r="D976" s="4" t="s">
        <v>31</v>
      </c>
      <c r="E976" s="4" t="s">
        <v>18</v>
      </c>
      <c r="F976" s="4" t="s">
        <v>7</v>
      </c>
      <c r="G976" s="4"/>
    </row>
    <row r="977" ht="15.75" hidden="1" customHeight="1">
      <c r="A977" s="65">
        <v>996.0</v>
      </c>
      <c r="B977" s="2" t="s">
        <v>1055</v>
      </c>
      <c r="C977" s="4" t="s">
        <v>1056</v>
      </c>
      <c r="D977" s="4" t="s">
        <v>111</v>
      </c>
      <c r="E977" s="4" t="s">
        <v>18</v>
      </c>
      <c r="F977" s="4" t="s">
        <v>18</v>
      </c>
      <c r="G977" s="4" t="s">
        <v>24</v>
      </c>
    </row>
    <row r="978" ht="15.75" hidden="1" customHeight="1">
      <c r="A978" s="65">
        <v>533.0</v>
      </c>
      <c r="B978" s="2" t="s">
        <v>1007</v>
      </c>
      <c r="C978" s="4" t="s">
        <v>1008</v>
      </c>
      <c r="D978" s="4" t="s">
        <v>31</v>
      </c>
      <c r="E978" s="4" t="s">
        <v>18</v>
      </c>
      <c r="F978" s="4" t="s">
        <v>18</v>
      </c>
      <c r="G978" s="4" t="s">
        <v>27</v>
      </c>
    </row>
    <row r="979" ht="15.75" hidden="1" customHeight="1">
      <c r="A979" s="65">
        <v>1131.0</v>
      </c>
      <c r="B979" s="2" t="s">
        <v>475</v>
      </c>
      <c r="C979" s="4" t="s">
        <v>476</v>
      </c>
      <c r="D979" s="4" t="s">
        <v>31</v>
      </c>
      <c r="E979" s="4" t="s">
        <v>18</v>
      </c>
      <c r="F979" s="4" t="s">
        <v>18</v>
      </c>
      <c r="G979" s="4" t="s">
        <v>27</v>
      </c>
    </row>
    <row r="980" ht="15.75" customHeight="1">
      <c r="A980" s="65">
        <v>861.0</v>
      </c>
      <c r="B980" s="2" t="s">
        <v>1369</v>
      </c>
      <c r="C980" s="4" t="s">
        <v>1370</v>
      </c>
      <c r="D980" s="4" t="s">
        <v>35</v>
      </c>
      <c r="E980" s="4" t="s">
        <v>18</v>
      </c>
      <c r="F980" s="4" t="s">
        <v>18</v>
      </c>
      <c r="G980" s="4" t="s">
        <v>27</v>
      </c>
    </row>
    <row r="981" ht="15.75" hidden="1" customHeight="1">
      <c r="A981" s="65">
        <v>1134.0</v>
      </c>
      <c r="B981" s="2" t="s">
        <v>499</v>
      </c>
      <c r="C981" s="4" t="s">
        <v>148</v>
      </c>
      <c r="D981" s="4" t="s">
        <v>31</v>
      </c>
      <c r="E981" s="4" t="s">
        <v>18</v>
      </c>
      <c r="F981" s="4" t="s">
        <v>19</v>
      </c>
      <c r="G981" s="4"/>
    </row>
    <row r="982" ht="15.75" customHeight="1">
      <c r="A982" s="65">
        <v>885.0</v>
      </c>
      <c r="B982" s="2" t="s">
        <v>1400</v>
      </c>
      <c r="C982" s="4" t="s">
        <v>1401</v>
      </c>
      <c r="D982" s="4" t="s">
        <v>35</v>
      </c>
      <c r="E982" s="4" t="s">
        <v>18</v>
      </c>
      <c r="F982" s="4" t="s">
        <v>18</v>
      </c>
      <c r="G982" s="4" t="s">
        <v>27</v>
      </c>
    </row>
    <row r="983" ht="15.75" hidden="1" customHeight="1">
      <c r="A983" s="79">
        <v>1137.0</v>
      </c>
      <c r="B983" s="80" t="s">
        <v>1309</v>
      </c>
      <c r="C983" s="81" t="s">
        <v>1212</v>
      </c>
      <c r="D983" s="81" t="s">
        <v>31</v>
      </c>
      <c r="E983" s="81" t="s">
        <v>7</v>
      </c>
      <c r="F983" s="81" t="s">
        <v>18</v>
      </c>
      <c r="G983" s="81" t="s">
        <v>68</v>
      </c>
    </row>
    <row r="984" ht="15.75" hidden="1" customHeight="1">
      <c r="A984" s="79">
        <v>1138.0</v>
      </c>
      <c r="B984" s="80" t="s">
        <v>1309</v>
      </c>
      <c r="C984" s="81" t="s">
        <v>1212</v>
      </c>
      <c r="D984" s="81" t="s">
        <v>31</v>
      </c>
      <c r="E984" s="81" t="s">
        <v>18</v>
      </c>
      <c r="F984" s="81" t="s">
        <v>18</v>
      </c>
      <c r="G984" s="81" t="s">
        <v>68</v>
      </c>
    </row>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G$984">
    <filterColumn colId="1">
      <filters>
        <filter val="N16 5DJ"/>
        <filter val="N16 9LN"/>
        <filter val="E5 9RZ"/>
        <filter val="N16RT"/>
        <filter val="E8 3SP"/>
        <filter val="N16 5EE"/>
        <filter val="E2 8DY"/>
        <filter val="N1 4EN"/>
        <filter val="E8 3RS"/>
        <filter val="E8 3RP"/>
        <filter val="E97rx"/>
        <filter val="E8 3RY"/>
        <filter val="e5 8dh"/>
        <filter val="E8 3QQ"/>
        <filter val="E8 3QP"/>
        <filter val="E8 3PJ"/>
        <filter val="E8 3PN"/>
        <filter val="E2 9AA"/>
        <filter val="N16 6BJ"/>
        <filter val="E97QH"/>
        <filter val="E28EZ"/>
        <filter val="E5 9NA"/>
        <filter val="E2 9bg"/>
        <filter val="E2 9BD"/>
        <filter val="N1 6FB"/>
        <filter val="N16 5AQ"/>
        <filter val="E28fr"/>
        <filter val="E8 3PA"/>
        <filter val="E8 3PE"/>
        <filter val="E8 1LA"/>
        <filter val="E2 9BQ"/>
        <filter val="E8 3PF"/>
        <filter val="E2 9BL"/>
        <filter val="E8 2nf"/>
        <filter val="E8 3PG"/>
        <filter val="E97NQ"/>
        <filter val="E8 4PJ"/>
        <filter val="E5 8NP"/>
        <filter val="E2 8AT"/>
        <filter val="N16 8DJ"/>
        <filter val="e5 8hn"/>
        <filter val="E81DJ"/>
        <filter val="N16 6AE"/>
        <filter val="E28DD"/>
        <filter val="E2 8bz"/>
        <filter val="N1 7EX"/>
        <filter val="N16 8EQ"/>
        <filter val="N16 6AN"/>
        <filter val="E96lb"/>
        <filter val="N16 7PT"/>
        <filter val="E9 6FR"/>
        <filter val="E9 7HT"/>
        <filter val="E9 6FS"/>
        <filter val="E9 7HU"/>
        <filter val="E9 7HX"/>
        <filter val="E9 7HW"/>
        <filter val="E9 6FA"/>
        <filter val="E9 7HA"/>
        <filter val="E9 7HF"/>
        <filter val="E9 6FF"/>
        <filter val="E9 6EQ"/>
        <filter val="n16 6dx"/>
        <filter val="E83fn"/>
        <filter val="E9 5BZ"/>
        <filter val="E9 6EH"/>
        <filter val="E9 6DU"/>
        <filter val="e9 7pe"/>
        <filter val="E9 6DW"/>
        <filter val="E9 5AS"/>
        <filter val="E9 7EX"/>
        <filter val="E9 6BX"/>
        <filter val="N160rj"/>
        <filter val="E29bj"/>
        <filter val="E5 0EB"/>
        <filter val="E9 6BQ"/>
        <filter val="E9 6AW"/>
        <filter val="E5 0DR"/>
        <filter val="e95rb"/>
        <filter val="E9 6BG"/>
        <filter val="E9 7BH"/>
        <filter val="E50DN"/>
        <filter val="e5 0pu"/>
        <filter val="E5 0EX"/>
        <filter val="E9 7AU"/>
        <filter val="E5 0EE"/>
        <filter val="E5 0QJ"/>
        <filter val="E9 7PX"/>
        <filter val="E9 7pw"/>
        <filter val="E8 3DQ"/>
        <filter val="E9 6NG"/>
        <filter val="E9 5LH"/>
        <filter val="n1 4jg"/>
        <filter val="E5 0PN"/>
        <filter val="E5 0PF"/>
        <filter val="E59RN"/>
        <filter val="E9 7ny"/>
        <filter val="n16 8an"/>
        <filter val="n1 3gn"/>
        <filter val="E9 7NG"/>
        <filter val="E9 7NL"/>
        <filter val="E5 0RR"/>
        <filter val="e5 0dr"/>
        <filter val="E9 7NQ"/>
        <filter val="KT8 9JN"/>
        <filter val="N16 5SW"/>
        <filter val="E9 7NA"/>
        <filter val="E9 7LT"/>
        <filter val="E9 7LX"/>
        <filter val="E2 8PG"/>
        <filter val="N16 5QG"/>
        <filter val="E5 0LL"/>
        <filter val="E5 0LQ"/>
        <filter val="e5 0lN"/>
        <filter val="E9 6HN"/>
        <filter val="e9 6ba"/>
        <filter val="N16 7SA"/>
        <filter val="E9 7JF"/>
        <filter val="N16 8UG"/>
        <filter val="N16 0DT"/>
        <filter val="E9 7JH"/>
        <filter val="E9 7JJ"/>
        <filter val="e9 7ef"/>
        <filter val="N167TD"/>
        <filter val="E2 8SF"/>
        <filter val="E2 8SB"/>
        <filter val="N167SB"/>
        <filter val="E5 8HB"/>
        <filter val="E9 5SL"/>
        <filter val="e8 2ne"/>
        <filter val="N168RZ"/>
        <filter val="N16 9AX"/>
        <filter val="E5 9LR"/>
        <filter val="E5 8jf"/>
        <filter val="N1 4LN"/>
        <filter val="E8 1EB"/>
        <filter val="e9 7AE"/>
        <filter val="e29bw"/>
        <filter val="N1 4LE"/>
        <filter val="N16 0RD"/>
        <filter val="E8 2fh"/>
        <filter val="E8 1DD"/>
        <filter val="E8 1DJ"/>
        <filter val="N16 0nr"/>
        <filter val="N16 0NP"/>
        <filter val="E9 6RH"/>
        <filter val="e2 8ez"/>
        <filter val="N1 4HS"/>
        <filter val="E8 1DX"/>
        <filter val="N1 4HX"/>
        <filter val="E9 7SX"/>
        <filter val="E5 9EW"/>
        <filter val="E5 9EP"/>
        <filter val="E9 6QG"/>
        <filter val="E9 6QH"/>
        <filter val="E9 7SN"/>
        <filter val="N166LB"/>
        <filter val="E9 7RX"/>
        <filter val="E9 6PX"/>
        <filter val="E8 1BF"/>
        <filter val="E9 6PH"/>
        <filter val="N16 0ly"/>
        <filter val="E9 6pt"/>
        <filter val="e50dr"/>
        <filter val="E9 7QJ"/>
        <filter val="E9 7qq"/>
        <filter val="E5 8ED"/>
      </filters>
    </filterColumn>
    <filterColumn colId="3">
      <filters blank="1">
        <filter val="Visitor to the area"/>
      </filters>
    </filterColumn>
    <filterColumn colId="6">
      <filters>
        <filter val="I support bus gate to operate during school street closure times (8:30-9:15am and 3:15-4PM)"/>
        <filter val="Rubbish"/>
        <filter val="This is impossible on a Saturday! Theres a market that happens - why isn't there an option Mon-Fri? sat restrictions would block traffic and a build up would occur."/>
        <filter val="I would oppose a busgate on Saturdays as this would mean no access in or out by vehicle to my residence"/>
        <filter val="Neither"/>
        <filter val="None of the above I would support it if it were the same hours as the school street"/>
        <filter val="Suggested time in comments"/>
        <filter val="24 hours"/>
        <filter val="Multiple ticked"/>
      </filters>
    </filterColumn>
    <sortState ref="A1:G984">
      <sortCondition ref="C1:C984"/>
    </sortState>
  </autoFilter>
  <printOptions/>
  <pageMargins bottom="0.75" footer="0.0" header="0.0" left="0.7" right="0.7" top="0.75"/>
  <pageSetup paperSize="9" orientation="portrait"/>
  <drawing r:id="rId1"/>
</worksheet>
</file>